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814" activeTab="1"/>
  </bookViews>
  <sheets>
    <sheet name="2024年汇总表" sheetId="10" r:id="rId1"/>
    <sheet name="2024-2025-1教学工作量" sheetId="14" r:id="rId2"/>
    <sheet name="2024-2025-1其他工作量" sheetId="15" r:id="rId3"/>
    <sheet name="期末线下监考" sheetId="18" r:id="rId4"/>
    <sheet name="期末出卷阅卷工作量" sheetId="19" r:id="rId5"/>
    <sheet name="期末补考课时" sheetId="2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T4" authorId="0">
      <text>
        <r>
          <rPr>
            <sz val="9"/>
            <rFont val="宋体"/>
            <charset val="134"/>
          </rPr>
          <t>教学工作量=小计1+小计2</t>
        </r>
      </text>
    </comment>
    <comment ref="I5" authorId="0">
      <text>
        <r>
          <rPr>
            <sz val="9"/>
            <rFont val="宋体"/>
            <charset val="134"/>
          </rPr>
          <t xml:space="preserve">当P≤45时，       K1=1；(P为学生人数)
当45＜P＜90时，K1=1+0.5*(P/45-1) 
当P≥90时，       K1=1.5+0.2*(P/45-2) </t>
        </r>
      </text>
    </comment>
    <comment ref="J5" authorId="0">
      <text>
        <r>
          <rPr>
            <sz val="9"/>
            <rFont val="宋体"/>
            <charset val="134"/>
          </rPr>
          <t xml:space="preserve">重复课：K2=0.8
普通课：K2=1.0
</t>
        </r>
      </text>
    </comment>
    <comment ref="K5" authorId="0">
      <text>
        <r>
          <rPr>
            <sz val="9"/>
            <rFont val="宋体"/>
            <charset val="134"/>
          </rPr>
          <t>工作量=实际课时*规模系数*课型系数</t>
        </r>
      </text>
    </comment>
    <comment ref="M5" authorId="0">
      <text>
        <r>
          <rPr>
            <sz val="9"/>
            <rFont val="宋体"/>
            <charset val="134"/>
          </rPr>
          <t>指共同指导同一的实践项目的教师人数。</t>
        </r>
      </text>
    </comment>
    <comment ref="N5" authorId="0">
      <text>
        <r>
          <rPr>
            <sz val="9"/>
            <rFont val="宋体"/>
            <charset val="134"/>
          </rPr>
          <t xml:space="preserve">类型1：指导校内阶段实训、课程设计
类型2：全程指导校外实践（含社会调查、写生、采风等）
</t>
        </r>
      </text>
    </comment>
    <comment ref="R5" authorId="0">
      <text>
        <r>
          <rPr>
            <sz val="9"/>
            <rFont val="宋体"/>
            <charset val="134"/>
          </rPr>
          <t>根据类型设定修正系数
类型1：K3=0.40
类型2：K3=0.26</t>
        </r>
      </text>
    </comment>
    <comment ref="S5" authorId="0">
      <text>
        <r>
          <rPr>
            <sz val="9"/>
            <rFont val="宋体"/>
            <charset val="134"/>
          </rPr>
          <t>工作量=K*学生数*周数/教师人数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C4" authorId="0">
      <text>
        <r>
          <rPr>
            <sz val="9"/>
            <rFont val="宋体"/>
            <charset val="134"/>
          </rPr>
          <t>工作项目一般包括：指导毕业设计、毕业答辩、出卷、阅卷、监考等。其他项目按相关规定执行。</t>
        </r>
      </text>
    </comment>
    <comment ref="I4" authorId="0">
      <text>
        <r>
          <rPr>
            <sz val="9"/>
            <rFont val="宋体"/>
            <charset val="134"/>
          </rPr>
          <t>出试卷（AB卷）：2课时/套
阅卷：2课时/自然班
监考：1课时/场
指导毕业设计：6课时/生
毕业答辩：3课时/生</t>
        </r>
      </text>
    </comment>
  </commentList>
</comments>
</file>

<file path=xl/sharedStrings.xml><?xml version="1.0" encoding="utf-8"?>
<sst xmlns="http://schemas.openxmlformats.org/spreadsheetml/2006/main" count="2647" uniqueCount="521">
  <si>
    <t>盐城工业职业技术学院
2024年度教师工作量汇总表</t>
  </si>
  <si>
    <t>院（系、中心）：药品与健康学院    填表人：赵斯梅 填表日期：2024年12月10日</t>
  </si>
  <si>
    <t>此表用于教师工作量汇总统计。请依据“教学工作量”和“其他工作量”2张分表统计，一律采用公式计算。</t>
  </si>
  <si>
    <t>工号</t>
  </si>
  <si>
    <t>姓名</t>
  </si>
  <si>
    <t>2023-2024-2</t>
  </si>
  <si>
    <t>2024-2025-1</t>
  </si>
  <si>
    <t>总计</t>
  </si>
  <si>
    <t>备注</t>
  </si>
  <si>
    <t>学年应完成课时数</t>
  </si>
  <si>
    <t>教学
工作量</t>
  </si>
  <si>
    <t>指导毕业设计</t>
  </si>
  <si>
    <t>毕业答辩</t>
  </si>
  <si>
    <t>其他
工作量</t>
  </si>
  <si>
    <t>应完成课时数</t>
  </si>
  <si>
    <t>刘德驹</t>
  </si>
  <si>
    <t>院长                   院督导</t>
  </si>
  <si>
    <t>张宝明</t>
  </si>
  <si>
    <t>教学院长</t>
  </si>
  <si>
    <t>李亮</t>
  </si>
  <si>
    <t>副书记</t>
  </si>
  <si>
    <t>项东升</t>
  </si>
  <si>
    <t xml:space="preserve">校督导、             药品生产技术专业负责人 </t>
  </si>
  <si>
    <t>开启余</t>
  </si>
  <si>
    <t>56周岁以上</t>
  </si>
  <si>
    <t>王岚</t>
  </si>
  <si>
    <t xml:space="preserve">药品经营管理专业带头人、 办公室主任  </t>
  </si>
  <si>
    <t>朱露山</t>
  </si>
  <si>
    <t>周秀芹</t>
  </si>
  <si>
    <t>顾东雅</t>
  </si>
  <si>
    <t>赵斯梅</t>
  </si>
  <si>
    <t>院教学科研办公室主任</t>
  </si>
  <si>
    <t>王记莲</t>
  </si>
  <si>
    <t>宋春元</t>
  </si>
  <si>
    <t>申宏丹</t>
  </si>
  <si>
    <t>药物制剂技术专业负责人</t>
  </si>
  <si>
    <t>程卫华</t>
  </si>
  <si>
    <t>金绍娣</t>
  </si>
  <si>
    <t>仓金顺</t>
  </si>
  <si>
    <t>校督导</t>
  </si>
  <si>
    <t>封怀兵</t>
  </si>
  <si>
    <t>陈健</t>
  </si>
  <si>
    <t>许雪儿</t>
  </si>
  <si>
    <t>冯露露</t>
  </si>
  <si>
    <t>刘磊</t>
  </si>
  <si>
    <t>实训室主任</t>
  </si>
  <si>
    <t>杨柳</t>
  </si>
  <si>
    <t>董威辰</t>
  </si>
  <si>
    <t>上半年读博</t>
  </si>
  <si>
    <t>沈玉叶</t>
  </si>
  <si>
    <t>肖苏慧</t>
  </si>
  <si>
    <t>郝文星</t>
  </si>
  <si>
    <t>王煜</t>
  </si>
  <si>
    <t>顾晨露</t>
  </si>
  <si>
    <t>田佳莹</t>
  </si>
  <si>
    <t>王靖秋</t>
  </si>
  <si>
    <t>谢鹏</t>
  </si>
  <si>
    <t>郑楷文</t>
  </si>
  <si>
    <t>朱泳兴</t>
  </si>
  <si>
    <t>实验员</t>
  </si>
  <si>
    <t>林碧琦</t>
  </si>
  <si>
    <t>辅导员</t>
  </si>
  <si>
    <t>郑童</t>
  </si>
  <si>
    <t>张子鹏</t>
  </si>
  <si>
    <t>李媛</t>
  </si>
  <si>
    <t>马彦宁</t>
  </si>
  <si>
    <t>李志威</t>
  </si>
  <si>
    <t>宋函涵</t>
  </si>
  <si>
    <t>朱驯</t>
  </si>
  <si>
    <t>科研处</t>
  </si>
  <si>
    <t>孙开进</t>
  </si>
  <si>
    <t>工会</t>
  </si>
  <si>
    <t>王洛涛</t>
  </si>
  <si>
    <t>纺织学院</t>
  </si>
  <si>
    <t>李明</t>
  </si>
  <si>
    <t>骆俊鹏</t>
  </si>
  <si>
    <t>新进</t>
  </si>
  <si>
    <t>孙鑫</t>
  </si>
  <si>
    <t>郑敏</t>
  </si>
  <si>
    <t>朱曼毓</t>
  </si>
  <si>
    <t>吴建国</t>
  </si>
  <si>
    <t>国际教育学院</t>
  </si>
  <si>
    <t>盐城工业职业技术学院 2024-2025学年第一学期教师教学工作量统计表</t>
  </si>
  <si>
    <t>院（系、中心）：</t>
  </si>
  <si>
    <t>药品与健康学院</t>
  </si>
  <si>
    <t>填表人：</t>
  </si>
  <si>
    <t>月</t>
  </si>
  <si>
    <t>日</t>
  </si>
  <si>
    <t>此表用于核定教师课堂教学与培养计划中规定的实践教学课时。填表时必须严格填写实际课时和相关系数（见标题栏内批注），不得自行增加或减少数据项目，数据统计一律采用公式计算。</t>
  </si>
  <si>
    <t>课堂教学</t>
  </si>
  <si>
    <t>实践教学</t>
  </si>
  <si>
    <t>课程
名称</t>
  </si>
  <si>
    <t>计划
课时</t>
  </si>
  <si>
    <t>班级</t>
  </si>
  <si>
    <t>学生
人数</t>
  </si>
  <si>
    <t>周
课时/上课周数</t>
  </si>
  <si>
    <t>实际
课时</t>
  </si>
  <si>
    <t>规模
系数</t>
  </si>
  <si>
    <t>课型
系数</t>
  </si>
  <si>
    <t>小计1</t>
  </si>
  <si>
    <t>项目</t>
  </si>
  <si>
    <t>教师
人数</t>
  </si>
  <si>
    <t>类型</t>
  </si>
  <si>
    <t>实践
班级</t>
  </si>
  <si>
    <t>周
数</t>
  </si>
  <si>
    <t>修正
系数</t>
  </si>
  <si>
    <t>小计2</t>
  </si>
  <si>
    <t>技能大赛模块C（仪分）</t>
  </si>
  <si>
    <t>实践</t>
  </si>
  <si>
    <t>药品生产2312(42)</t>
  </si>
  <si>
    <t>仪器分析</t>
  </si>
  <si>
    <t>药质2313(31)</t>
  </si>
  <si>
    <t>6/13</t>
  </si>
  <si>
    <t>药品生产2331(43)</t>
  </si>
  <si>
    <t>药用分析化学Ⅱ</t>
  </si>
  <si>
    <t>4/16</t>
  </si>
  <si>
    <t>仪器分析综合实训</t>
  </si>
  <si>
    <t>药用基础化学</t>
  </si>
  <si>
    <t>药品生产2411(49),药品生产2412(50)</t>
  </si>
  <si>
    <t>药用基础化学Ⅰ</t>
  </si>
  <si>
    <t>药质2411(44),药质2412(38)</t>
  </si>
  <si>
    <t>医药商品学</t>
  </si>
  <si>
    <t>药品经营2311(39)</t>
  </si>
  <si>
    <t>2/16</t>
  </si>
  <si>
    <t>药品经营2312(36)</t>
  </si>
  <si>
    <t>药事管理与法规</t>
  </si>
  <si>
    <t>药品经营2311(39),药品经营2312(36)</t>
  </si>
  <si>
    <t>3/16</t>
  </si>
  <si>
    <t>药剂2311(34),药剂2312(32)</t>
  </si>
  <si>
    <t>药质2311(35),药质2313(31),药质2312(34)</t>
  </si>
  <si>
    <t>医药信息检索</t>
  </si>
  <si>
    <t>药质2312(34)</t>
  </si>
  <si>
    <t>中药学</t>
  </si>
  <si>
    <t>药质2311(35),药质2312(34)</t>
  </si>
  <si>
    <t>4/12</t>
  </si>
  <si>
    <t>药物化学</t>
  </si>
  <si>
    <t>药品生产2311(39),药品生产2312(42)</t>
  </si>
  <si>
    <t>DCS技能训练与考核</t>
  </si>
  <si>
    <t>药品生产2313(42)</t>
  </si>
  <si>
    <t>药品生产2331(43),药品生产2313(42)</t>
  </si>
  <si>
    <t>制药单元操作技术</t>
  </si>
  <si>
    <t>5/16</t>
  </si>
  <si>
    <t>药物分析</t>
  </si>
  <si>
    <t>药物合成技能训练</t>
  </si>
  <si>
    <t>药剂2311(34)</t>
  </si>
  <si>
    <t>药剂2312(32)</t>
  </si>
  <si>
    <t>药品生产2311(39)</t>
  </si>
  <si>
    <t>药品市场营销学</t>
  </si>
  <si>
    <t>药品市场调查、营销策划实训</t>
  </si>
  <si>
    <t>医药市场营销</t>
  </si>
  <si>
    <t>药物制剂设备</t>
  </si>
  <si>
    <t>制药企业管理与GMP</t>
  </si>
  <si>
    <t>实验室质量管理</t>
  </si>
  <si>
    <t>婴幼儿营养</t>
  </si>
  <si>
    <t>幼管2332(33),幼管2331(30)</t>
  </si>
  <si>
    <t>幼管2311(24)</t>
  </si>
  <si>
    <t>幼管2312(25)</t>
  </si>
  <si>
    <t>幼管2313(29)</t>
  </si>
  <si>
    <t>视唱练耳</t>
  </si>
  <si>
    <t>幼管2431(43)</t>
  </si>
  <si>
    <t>幼管2432(41)</t>
  </si>
  <si>
    <t>教师语言与普通话</t>
  </si>
  <si>
    <t>幼管2311(24),幼管2313(29),幼管2312(25)</t>
  </si>
  <si>
    <t>婴幼儿音乐2</t>
  </si>
  <si>
    <t>幼管2331(30)</t>
  </si>
  <si>
    <t>幼管2332(33)</t>
  </si>
  <si>
    <t>绘本赏析与运用</t>
  </si>
  <si>
    <t>托育服务政策法规与职业伦理</t>
  </si>
  <si>
    <t>幼管2411(28)</t>
  </si>
  <si>
    <t>幼管2433(43)</t>
  </si>
  <si>
    <t>婴幼儿心理学</t>
  </si>
  <si>
    <t>婴幼儿感觉统合训练</t>
  </si>
  <si>
    <t>婴幼儿家庭教育</t>
  </si>
  <si>
    <t>学前教育学</t>
  </si>
  <si>
    <t>幼管2432(41),幼管2433(43)</t>
  </si>
  <si>
    <t>幼管2411(28),幼管2431(43)</t>
  </si>
  <si>
    <t>药理学</t>
  </si>
  <si>
    <t>药物制剂技术</t>
  </si>
  <si>
    <t>婴幼儿舞蹈2</t>
  </si>
  <si>
    <t>药学综合知识与技能</t>
  </si>
  <si>
    <t>医学基础</t>
  </si>
  <si>
    <t>药管2411(34)</t>
  </si>
  <si>
    <t>药管2412(40)</t>
  </si>
  <si>
    <t>劳动教育</t>
  </si>
  <si>
    <t>药品生产2331(43),药品经营2312(36),药品生产2313(42),药品生产2312(42),药品生产2311(39),药品经营2311(39)</t>
  </si>
  <si>
    <t>2/8</t>
  </si>
  <si>
    <t>幼管2332(33),幼管2331(30),幼管2313(29),幼管2312(25),幼管2311(24)</t>
  </si>
  <si>
    <t>实用医学基础</t>
  </si>
  <si>
    <t>药剂2411(32),药剂2412(32)</t>
  </si>
  <si>
    <t>托幼机构事务管理</t>
  </si>
  <si>
    <t>药质2311(35),药剂2312(32),药剂2311(34),药质2313(31),药质2312(34)</t>
  </si>
  <si>
    <t>药品储存与养护</t>
  </si>
  <si>
    <t>技能大赛模块A（无机）</t>
  </si>
  <si>
    <t>药品生产2431(27)</t>
  </si>
  <si>
    <t>国家安全教育</t>
  </si>
  <si>
    <t>药管2411(34),药质2412(38),药质2411(44),幼管2411(28),药管2412(40)</t>
  </si>
  <si>
    <t>幼管2431(43),幼管2433(43),幼管2432(41)</t>
  </si>
  <si>
    <t>军事理论</t>
  </si>
  <si>
    <t>2/18</t>
  </si>
  <si>
    <t>药品生产2431(27),药剂2412(32),药剂2411(32)</t>
  </si>
  <si>
    <t>大学生职业生涯规划</t>
  </si>
  <si>
    <t>药剂2411(32),幼管2411(28),药剂2412(32)</t>
  </si>
  <si>
    <t>药品生产2411(49),药管2412(40),药管2411(34),药品生产2431(27),药品生产2412(50)</t>
  </si>
  <si>
    <t>药剂2411(32),药质2412(38),药质2411(44),幼管2411(28),药剂2412(32)</t>
  </si>
  <si>
    <t>幼管2431(43),药质2412(38),药质2411(44),幼管2433(43),幼管2432(41)</t>
  </si>
  <si>
    <t>药用微生物学</t>
  </si>
  <si>
    <t>药用微生物学与免疫</t>
  </si>
  <si>
    <t>药品生产2411(49),药品生产2431(27)</t>
  </si>
  <si>
    <t>药品生产2412(50)</t>
  </si>
  <si>
    <t>药管2411(34),药管2412(40)</t>
  </si>
  <si>
    <t>医药物流与供应链管理</t>
  </si>
  <si>
    <t>药质2311(35)</t>
  </si>
  <si>
    <t>药品生产2411(49)</t>
  </si>
  <si>
    <t>儿童发展理论</t>
  </si>
  <si>
    <t>盐城工业职业技术学院 2024-2025学年第一学期教师其他工作量统计表</t>
  </si>
  <si>
    <t>此表用于除教师常规教学外的工作量统计。必须详细填写对应工作内容，项目多于6个，可插入列，数据统计一律采用公式计算。</t>
  </si>
  <si>
    <r>
      <rPr>
        <b/>
        <sz val="12"/>
        <color indexed="8"/>
        <rFont val="黑体"/>
        <charset val="134"/>
      </rPr>
      <t>工作项目</t>
    </r>
    <r>
      <rPr>
        <sz val="10"/>
        <color indexed="8"/>
        <rFont val="黑体"/>
        <charset val="134"/>
      </rPr>
      <t>（列出项目名称）</t>
    </r>
  </si>
  <si>
    <r>
      <rPr>
        <b/>
        <sz val="12"/>
        <color indexed="8"/>
        <rFont val="黑体"/>
        <charset val="134"/>
      </rPr>
      <t>工作量</t>
    </r>
    <r>
      <rPr>
        <sz val="10"/>
        <color indexed="8"/>
        <rFont val="黑体"/>
        <charset val="134"/>
      </rPr>
      <t>（对应前列工作项目折算的课时）</t>
    </r>
  </si>
  <si>
    <t>1 指导
毕业设计</t>
  </si>
  <si>
    <t>2 毕业答辩</t>
  </si>
  <si>
    <t>3 出卷</t>
  </si>
  <si>
    <t>4 阅卷</t>
  </si>
  <si>
    <t>5 监考</t>
  </si>
  <si>
    <t>6 其他（期末补考阅卷/籍前补考出卷阅卷/补考监考）</t>
  </si>
  <si>
    <t>（3-6）总计</t>
  </si>
  <si>
    <t xml:space="preserve">药品与健康学院2024-2025学年第一学期期末考试安排           </t>
  </si>
  <si>
    <t>1月8日  8:00-10:00</t>
  </si>
  <si>
    <t>科目</t>
  </si>
  <si>
    <t>考场</t>
  </si>
  <si>
    <t>监考教师</t>
  </si>
  <si>
    <t>药管2411（35）</t>
  </si>
  <si>
    <t>思想道德与法治</t>
  </si>
  <si>
    <t>药管2412（40）</t>
  </si>
  <si>
    <t>药品生产2411（50）</t>
  </si>
  <si>
    <t>药品生产2412（50）</t>
  </si>
  <si>
    <t>药品生产2431（28）</t>
  </si>
  <si>
    <t>药质2411（46）</t>
  </si>
  <si>
    <t>药质2412（40）</t>
  </si>
  <si>
    <t>药剂2411（32）</t>
  </si>
  <si>
    <t>药剂2412（32）</t>
  </si>
  <si>
    <t>幼管2411(33)</t>
  </si>
  <si>
    <t>药203</t>
  </si>
  <si>
    <t>幼管2431（45）</t>
  </si>
  <si>
    <t>药204</t>
  </si>
  <si>
    <t>幼管2432(44)</t>
  </si>
  <si>
    <t>药201</t>
  </si>
  <si>
    <t>幼管2433（45）</t>
  </si>
  <si>
    <t>药202</t>
  </si>
  <si>
    <t>1月 8日  10:10-12:10</t>
  </si>
  <si>
    <t>药品生产2312(41)</t>
  </si>
  <si>
    <t>药品生产2313(40)</t>
  </si>
  <si>
    <t>药品生产2331(44)</t>
  </si>
  <si>
    <t>药剂2312(34)</t>
  </si>
  <si>
    <t>药质2313(33)</t>
  </si>
  <si>
    <t>药质2311(36)</t>
  </si>
  <si>
    <t>商务谈判与销售技巧</t>
  </si>
  <si>
    <t>1月8日  14:00-16:00</t>
  </si>
  <si>
    <t xml:space="preserve">英语1 </t>
  </si>
  <si>
    <t>1月9日 8:00-10:00</t>
  </si>
  <si>
    <t>幼管2312(28)</t>
  </si>
  <si>
    <t>幼管2313(30)</t>
  </si>
  <si>
    <t>幼管2331(32)</t>
  </si>
  <si>
    <t>幼管2332(32)</t>
  </si>
  <si>
    <t>药剂2411(32)</t>
  </si>
  <si>
    <t>药剂2412(32)</t>
  </si>
  <si>
    <t>1月9日 10:10-12:10</t>
  </si>
  <si>
    <t>药品经营2312(37)</t>
  </si>
  <si>
    <t>药品经营2311(36)</t>
  </si>
  <si>
    <t>生物化学</t>
  </si>
  <si>
    <t>药质2411(44)</t>
  </si>
  <si>
    <t>药用基础化学Ⅱ</t>
  </si>
  <si>
    <t>药质2412(38)</t>
  </si>
  <si>
    <t>1月9日 14:00-16:00</t>
  </si>
  <si>
    <t>1月10日 8:00-10:00</t>
  </si>
  <si>
    <t>制药识图与CAD</t>
  </si>
  <si>
    <t>1月10日 10:10-12:10</t>
  </si>
  <si>
    <t>1月10日 14:00-16:00</t>
  </si>
  <si>
    <t>2024-2025-1  药健学院期末出卷阅卷工作量统计表</t>
  </si>
  <si>
    <t>序号</t>
  </si>
  <si>
    <t>课程名</t>
  </si>
  <si>
    <t>合班人数</t>
  </si>
  <si>
    <t>人数</t>
  </si>
  <si>
    <t>总学时</t>
  </si>
  <si>
    <t>考核方式</t>
  </si>
  <si>
    <t>上课/出卷教师</t>
  </si>
  <si>
    <t>出卷课时</t>
  </si>
  <si>
    <t>阅卷课时</t>
  </si>
  <si>
    <t>考试</t>
  </si>
  <si>
    <t>董广根</t>
  </si>
  <si>
    <t>高盐生</t>
  </si>
  <si>
    <t>李明梅</t>
  </si>
  <si>
    <t>颜廷良</t>
  </si>
  <si>
    <t>蔡春兰</t>
  </si>
  <si>
    <t>2022级2023-2024-2期末补考安排</t>
  </si>
  <si>
    <t>2023级2023-2024-2期末补考安排</t>
  </si>
  <si>
    <t>课程号</t>
  </si>
  <si>
    <t>学号</t>
  </si>
  <si>
    <t>年级</t>
  </si>
  <si>
    <t>专业</t>
  </si>
  <si>
    <t>补考方式</t>
  </si>
  <si>
    <t>补考截止时间</t>
  </si>
  <si>
    <t>阅卷老师</t>
  </si>
  <si>
    <t>考试地点</t>
  </si>
  <si>
    <t>考试时间</t>
  </si>
  <si>
    <t>监考</t>
  </si>
  <si>
    <t>阅卷</t>
  </si>
  <si>
    <t>20250A4027</t>
  </si>
  <si>
    <t>2230202027</t>
  </si>
  <si>
    <t>程钦浩</t>
  </si>
  <si>
    <t>2022级</t>
  </si>
  <si>
    <t>药品经营与管理</t>
  </si>
  <si>
    <t>药品经营2211</t>
  </si>
  <si>
    <t>学习通线上</t>
  </si>
  <si>
    <t>9月14日前完成</t>
  </si>
  <si>
    <t>20250A2005</t>
  </si>
  <si>
    <t>中医药学概论</t>
  </si>
  <si>
    <t>2310202066</t>
  </si>
  <si>
    <t>张译元</t>
  </si>
  <si>
    <t>2023级</t>
  </si>
  <si>
    <t>药品经营2312</t>
  </si>
  <si>
    <t>找任课教师</t>
  </si>
  <si>
    <t>2230202044</t>
  </si>
  <si>
    <t>王远颐</t>
  </si>
  <si>
    <t>20250A4001</t>
  </si>
  <si>
    <t>医药进出口业务</t>
  </si>
  <si>
    <t>20251A3004</t>
  </si>
  <si>
    <t>制药单元操作技术Ⅱ</t>
  </si>
  <si>
    <t>2210201036</t>
  </si>
  <si>
    <t>王鹏</t>
  </si>
  <si>
    <t>药品生产技术</t>
  </si>
  <si>
    <t>药品生产2211</t>
  </si>
  <si>
    <t>20254A2001</t>
  </si>
  <si>
    <t>婴幼儿音乐1</t>
  </si>
  <si>
    <t>2310204156</t>
  </si>
  <si>
    <t>毛建辉</t>
  </si>
  <si>
    <t>婴幼儿托育服务与管理</t>
  </si>
  <si>
    <t>幼管2313</t>
  </si>
  <si>
    <t>2210201006</t>
  </si>
  <si>
    <t>陆香栀</t>
  </si>
  <si>
    <t>2330204104</t>
  </si>
  <si>
    <t>孙悦</t>
  </si>
  <si>
    <t>幼管2332</t>
  </si>
  <si>
    <t>2210201021</t>
  </si>
  <si>
    <t>纪友旺</t>
  </si>
  <si>
    <t>2330204067</t>
  </si>
  <si>
    <t>陈罗清</t>
  </si>
  <si>
    <t>20252A2007</t>
  </si>
  <si>
    <t>2210205005</t>
  </si>
  <si>
    <t>王思淇</t>
  </si>
  <si>
    <t>药品质量与安全</t>
  </si>
  <si>
    <t>药品质量2211</t>
  </si>
  <si>
    <t>2330204110</t>
  </si>
  <si>
    <t>王玉莹</t>
  </si>
  <si>
    <t>20252A3005</t>
  </si>
  <si>
    <t>中药制剂检测技术</t>
  </si>
  <si>
    <t>2310204054</t>
  </si>
  <si>
    <t>周艺涵</t>
  </si>
  <si>
    <t>幼管2312</t>
  </si>
  <si>
    <t>20252A3008</t>
  </si>
  <si>
    <t>GSP实务</t>
  </si>
  <si>
    <t>2310204062</t>
  </si>
  <si>
    <t>朱重畅</t>
  </si>
  <si>
    <t>幼管2311</t>
  </si>
  <si>
    <t>20252A4012</t>
  </si>
  <si>
    <t>药品检测综合实训</t>
  </si>
  <si>
    <t>2310204061</t>
  </si>
  <si>
    <t>朱颖</t>
  </si>
  <si>
    <t>20252A4015</t>
  </si>
  <si>
    <t>中药鉴定技术</t>
  </si>
  <si>
    <t>2310204043</t>
  </si>
  <si>
    <t>许浩南</t>
  </si>
  <si>
    <t>20253A3004</t>
  </si>
  <si>
    <t>DCS识用与操作</t>
  </si>
  <si>
    <t>2210203006</t>
  </si>
  <si>
    <t>沈秋各</t>
  </si>
  <si>
    <t>药物制剂2211</t>
  </si>
  <si>
    <t>2310204032</t>
  </si>
  <si>
    <t>孙雪</t>
  </si>
  <si>
    <t>2210203003</t>
  </si>
  <si>
    <t>李泽</t>
  </si>
  <si>
    <t>2310204028</t>
  </si>
  <si>
    <t>苏一诺</t>
  </si>
  <si>
    <t>2230203018</t>
  </si>
  <si>
    <t>穆林韦</t>
  </si>
  <si>
    <t>20254A2004</t>
  </si>
  <si>
    <t>婴幼儿舞蹈1</t>
  </si>
  <si>
    <t>2230203027</t>
  </si>
  <si>
    <t>张周诚</t>
  </si>
  <si>
    <t>20254A3031</t>
  </si>
  <si>
    <t>幼儿园课程</t>
  </si>
  <si>
    <t>药学院201</t>
  </si>
  <si>
    <t>9月11日14:00-16:00</t>
  </si>
  <si>
    <t>2230203026</t>
  </si>
  <si>
    <t>张旭冉</t>
  </si>
  <si>
    <t>20999A1005</t>
  </si>
  <si>
    <t>艺术欣赏</t>
  </si>
  <si>
    <t>2330201133</t>
  </si>
  <si>
    <t>杭玲琦</t>
  </si>
  <si>
    <t>药品生产2331</t>
  </si>
  <si>
    <t>2230203024</t>
  </si>
  <si>
    <t>许岩</t>
  </si>
  <si>
    <t>2310201100</t>
  </si>
  <si>
    <t>张文旭</t>
  </si>
  <si>
    <t>药品生产2313</t>
  </si>
  <si>
    <t>2230203020</t>
  </si>
  <si>
    <t>汪洋</t>
  </si>
  <si>
    <t>2210201015</t>
  </si>
  <si>
    <t>吴子诚</t>
  </si>
  <si>
    <t>20254A2003</t>
  </si>
  <si>
    <t>婴幼儿音乐3</t>
  </si>
  <si>
    <t>2230204293</t>
  </si>
  <si>
    <t>唐海悦</t>
  </si>
  <si>
    <t>幼管2231</t>
  </si>
  <si>
    <t>2310201035</t>
  </si>
  <si>
    <t>刘仕嘉</t>
  </si>
  <si>
    <t>2230204088</t>
  </si>
  <si>
    <t>杜洋</t>
  </si>
  <si>
    <t>幼管2232</t>
  </si>
  <si>
    <t>2330201144</t>
  </si>
  <si>
    <t>邵志明</t>
  </si>
  <si>
    <t>2230204364</t>
  </si>
  <si>
    <t>徐艺榕</t>
  </si>
  <si>
    <t>2230204356</t>
  </si>
  <si>
    <t>徐娜</t>
  </si>
  <si>
    <t>20999A2002</t>
  </si>
  <si>
    <t>2310203005</t>
  </si>
  <si>
    <t>戴传明</t>
  </si>
  <si>
    <t>药剂2312</t>
  </si>
  <si>
    <t>2230204298</t>
  </si>
  <si>
    <t>汪文静</t>
  </si>
  <si>
    <t>幼管2236</t>
  </si>
  <si>
    <t>2310203059</t>
  </si>
  <si>
    <t>张涵宇</t>
  </si>
  <si>
    <t>2230204415</t>
  </si>
  <si>
    <t>张振</t>
  </si>
  <si>
    <t>幼管2237</t>
  </si>
  <si>
    <t>2310203053</t>
  </si>
  <si>
    <t>吴刃</t>
  </si>
  <si>
    <t>20254A3051</t>
  </si>
  <si>
    <t>婴幼儿环境规划与运用</t>
  </si>
  <si>
    <t>2310203056</t>
  </si>
  <si>
    <t>徐静雅</t>
  </si>
  <si>
    <t>20254A3057</t>
  </si>
  <si>
    <t>蒙台梭利教学法</t>
  </si>
  <si>
    <t>2310203032</t>
  </si>
  <si>
    <t>马宇星</t>
  </si>
  <si>
    <t>20254A3077</t>
  </si>
  <si>
    <t>婴幼儿美术（2)</t>
  </si>
  <si>
    <t>2230204038</t>
  </si>
  <si>
    <t>曹涓涓</t>
  </si>
  <si>
    <t>2310201068</t>
  </si>
  <si>
    <t>佟馨宇</t>
  </si>
  <si>
    <t>药品生产2311</t>
  </si>
  <si>
    <t>2310201093</t>
  </si>
  <si>
    <t>于国军</t>
  </si>
  <si>
    <t>药品生产2312</t>
  </si>
  <si>
    <t>2230204119</t>
  </si>
  <si>
    <t>郭芝源</t>
  </si>
  <si>
    <t>2310201059</t>
  </si>
  <si>
    <t>邵正雨</t>
  </si>
  <si>
    <t>20254A3079</t>
  </si>
  <si>
    <t>幼儿园组织与管理</t>
  </si>
  <si>
    <t>20254A3085</t>
  </si>
  <si>
    <t>2230204046</t>
  </si>
  <si>
    <t>陈晨</t>
  </si>
  <si>
    <t>2310205006</t>
  </si>
  <si>
    <t>陈毅</t>
  </si>
  <si>
    <t>药质2311</t>
  </si>
  <si>
    <t>2310205045</t>
  </si>
  <si>
    <t>谢雨含</t>
  </si>
  <si>
    <t>药质2312</t>
  </si>
  <si>
    <t>20999A1003</t>
  </si>
  <si>
    <t>大学生就业创业指导</t>
  </si>
  <si>
    <t>2310205010</t>
  </si>
  <si>
    <t>顾佳佳</t>
  </si>
  <si>
    <t>2230202046</t>
  </si>
  <si>
    <t>谢嘉铖</t>
  </si>
  <si>
    <t>2310205021</t>
  </si>
  <si>
    <t>梁舒辉</t>
  </si>
  <si>
    <t>2210202004</t>
  </si>
  <si>
    <t>胡丹丹</t>
  </si>
  <si>
    <t>2310205079</t>
  </si>
  <si>
    <t>马唐棠</t>
  </si>
  <si>
    <t>药质2313</t>
  </si>
  <si>
    <t>2210202007</t>
  </si>
  <si>
    <t>莘思薇</t>
  </si>
  <si>
    <t>2310205066</t>
  </si>
  <si>
    <t>杜名欣</t>
  </si>
  <si>
    <t>2210205015</t>
  </si>
  <si>
    <t>罗美凤</t>
  </si>
  <si>
    <t>2310205076</t>
  </si>
  <si>
    <t>刘延崇</t>
  </si>
  <si>
    <t>20999A3003</t>
  </si>
  <si>
    <t>药物分析技术</t>
  </si>
  <si>
    <t>2310205092</t>
  </si>
  <si>
    <t>文欣玉</t>
  </si>
  <si>
    <t>20999A3004</t>
  </si>
  <si>
    <t>20999A2003</t>
  </si>
  <si>
    <t>药用分析化学Ⅰ</t>
  </si>
  <si>
    <t>2310202036</t>
  </si>
  <si>
    <t>毛李逸</t>
  </si>
  <si>
    <t>药品经营2311</t>
  </si>
  <si>
    <t>2310202027</t>
  </si>
  <si>
    <t>刘雨涵</t>
  </si>
  <si>
    <t>2310203018</t>
  </si>
  <si>
    <t>霍崇华</t>
  </si>
  <si>
    <t>药剂2311</t>
  </si>
  <si>
    <t>2310203054</t>
  </si>
  <si>
    <t>吴文俊</t>
  </si>
  <si>
    <t>2310203050</t>
  </si>
  <si>
    <t>王雪琴</t>
  </si>
  <si>
    <t>2310203037</t>
  </si>
  <si>
    <t>秦文雅</t>
  </si>
  <si>
    <t>2310205002</t>
  </si>
  <si>
    <t>陈慧</t>
  </si>
  <si>
    <t>2310205022</t>
  </si>
  <si>
    <t>柳琳琅</t>
  </si>
  <si>
    <t>20999A4005</t>
  </si>
  <si>
    <t>化学检验员（中高级）技能训练与考核</t>
  </si>
  <si>
    <t>2310205044</t>
  </si>
  <si>
    <t>吴雅楠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</si>
</sst>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_);[Red]\(0\)"/>
    <numFmt numFmtId="179" formatCode="0_ "/>
    <numFmt numFmtId="180" formatCode="0.00_);[Red]\(0.00\)"/>
    <numFmt numFmtId="181" formatCode="0.00_ "/>
  </numFmts>
  <fonts count="91">
    <font>
      <sz val="12"/>
      <name val="宋体"/>
      <charset val="134"/>
    </font>
    <font>
      <sz val="18"/>
      <color indexed="8"/>
      <name val="宋体"/>
      <charset val="134"/>
      <scheme val="minor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FF0000"/>
      <name val="SimSun"/>
      <charset val="134"/>
    </font>
    <font>
      <sz val="16"/>
      <color indexed="8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b/>
      <sz val="16"/>
      <color indexed="8"/>
      <name val="黑体"/>
      <charset val="134"/>
    </font>
    <font>
      <b/>
      <sz val="16"/>
      <name val="黑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2"/>
      <color indexed="8"/>
      <name val="黑体"/>
      <charset val="134"/>
    </font>
    <font>
      <sz val="9"/>
      <color indexed="10"/>
      <name val="宋体"/>
      <charset val="134"/>
    </font>
    <font>
      <b/>
      <sz val="8"/>
      <color indexed="8"/>
      <name val="黑体"/>
      <charset val="134"/>
    </font>
    <font>
      <b/>
      <sz val="8"/>
      <name val="黑体"/>
      <charset val="134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sz val="9"/>
      <name val="黑体"/>
      <charset val="134"/>
    </font>
    <font>
      <b/>
      <sz val="12"/>
      <color rgb="FF00000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sz val="11"/>
      <color indexed="8"/>
      <name val="宋体"/>
      <charset val="134"/>
    </font>
    <font>
      <sz val="11"/>
      <color indexed="52"/>
      <name val="Tahoma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Tahoma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sz val="11"/>
      <color indexed="17"/>
      <name val="Tahoma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9"/>
      <name val="Tahoma"/>
      <charset val="134"/>
    </font>
    <font>
      <b/>
      <sz val="11"/>
      <color indexed="9"/>
      <name val="宋体"/>
      <charset val="134"/>
    </font>
    <font>
      <sz val="11"/>
      <color indexed="10"/>
      <name val="Tahoma"/>
      <charset val="134"/>
    </font>
    <font>
      <i/>
      <sz val="11"/>
      <color indexed="23"/>
      <name val="Tahoma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5"/>
      <color indexed="56"/>
      <name val="Tahoma"/>
      <charset val="134"/>
    </font>
    <font>
      <b/>
      <sz val="11"/>
      <color indexed="63"/>
      <name val="Tahoma"/>
      <charset val="134"/>
    </font>
    <font>
      <u/>
      <sz val="12"/>
      <color indexed="12"/>
      <name val="宋体"/>
      <charset val="134"/>
    </font>
    <font>
      <sz val="10"/>
      <color indexed="8"/>
      <name val="黑体"/>
      <charset val="134"/>
    </font>
    <font>
      <sz val="9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117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2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19" applyNumberFormat="0" applyAlignment="0" applyProtection="0">
      <alignment vertical="center"/>
    </xf>
    <xf numFmtId="0" fontId="44" fillId="4" borderId="20" applyNumberFormat="0" applyAlignment="0" applyProtection="0">
      <alignment vertical="center"/>
    </xf>
    <xf numFmtId="0" fontId="45" fillId="4" borderId="19" applyNumberFormat="0" applyAlignment="0" applyProtection="0">
      <alignment vertical="center"/>
    </xf>
    <xf numFmtId="0" fontId="46" fillId="5" borderId="21" applyNumberFormat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1" fillId="41" borderId="25" applyNumberFormat="0" applyAlignment="0" applyProtection="0">
      <alignment vertical="center"/>
    </xf>
    <xf numFmtId="0" fontId="62" fillId="0" borderId="0"/>
    <xf numFmtId="0" fontId="60" fillId="0" borderId="0" applyNumberFormat="0" applyFill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0" borderId="0">
      <alignment vertical="center"/>
    </xf>
    <xf numFmtId="0" fontId="61" fillId="41" borderId="25" applyNumberFormat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56" fillId="4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1" fillId="41" borderId="25" applyNumberFormat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/>
    <xf numFmtId="0" fontId="61" fillId="41" borderId="25" applyNumberFormat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62" fillId="0" borderId="0"/>
    <xf numFmtId="0" fontId="0" fillId="0" borderId="0"/>
    <xf numFmtId="0" fontId="56" fillId="36" borderId="0" applyNumberFormat="0" applyBorder="0" applyAlignment="0" applyProtection="0">
      <alignment vertical="center"/>
    </xf>
    <xf numFmtId="0" fontId="62" fillId="0" borderId="0"/>
    <xf numFmtId="0" fontId="56" fillId="44" borderId="0" applyNumberFormat="0" applyBorder="0" applyAlignment="0" applyProtection="0">
      <alignment vertical="center"/>
    </xf>
    <xf numFmtId="0" fontId="0" fillId="0" borderId="0"/>
    <xf numFmtId="0" fontId="56" fillId="36" borderId="0" applyNumberFormat="0" applyBorder="0" applyAlignment="0" applyProtection="0">
      <alignment vertical="center"/>
    </xf>
    <xf numFmtId="0" fontId="0" fillId="0" borderId="0"/>
    <xf numFmtId="0" fontId="55" fillId="38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0" fillId="0" borderId="0"/>
    <xf numFmtId="0" fontId="56" fillId="36" borderId="0" applyNumberFormat="0" applyBorder="0" applyAlignment="0" applyProtection="0">
      <alignment vertical="center"/>
    </xf>
    <xf numFmtId="0" fontId="0" fillId="0" borderId="0"/>
    <xf numFmtId="0" fontId="64" fillId="36" borderId="0" applyNumberFormat="0" applyBorder="0" applyAlignment="0" applyProtection="0">
      <alignment vertical="center"/>
    </xf>
    <xf numFmtId="0" fontId="62" fillId="0" borderId="0"/>
    <xf numFmtId="0" fontId="56" fillId="44" borderId="0" applyNumberFormat="0" applyBorder="0" applyAlignment="0" applyProtection="0">
      <alignment vertical="center"/>
    </xf>
    <xf numFmtId="0" fontId="62" fillId="0" borderId="0"/>
    <xf numFmtId="0" fontId="56" fillId="44" borderId="0" applyNumberFormat="0" applyBorder="0" applyAlignment="0" applyProtection="0">
      <alignment vertical="center"/>
    </xf>
    <xf numFmtId="0" fontId="62" fillId="0" borderId="0"/>
    <xf numFmtId="0" fontId="56" fillId="44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1" fillId="41" borderId="25" applyNumberFormat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62" fillId="0" borderId="0"/>
    <xf numFmtId="0" fontId="61" fillId="41" borderId="25" applyNumberFormat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61" fillId="41" borderId="2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/>
    <xf numFmtId="0" fontId="55" fillId="40" borderId="0" applyNumberFormat="0" applyBorder="0" applyAlignment="0" applyProtection="0">
      <alignment vertical="center"/>
    </xf>
    <xf numFmtId="0" fontId="61" fillId="41" borderId="2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/>
    <xf numFmtId="0" fontId="55" fillId="40" borderId="0" applyNumberFormat="0" applyBorder="0" applyAlignment="0" applyProtection="0">
      <alignment vertical="center"/>
    </xf>
    <xf numFmtId="0" fontId="61" fillId="41" borderId="2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/>
    <xf numFmtId="0" fontId="55" fillId="40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55" fillId="38" borderId="0" applyNumberFormat="0" applyBorder="0" applyAlignment="0" applyProtection="0">
      <alignment vertical="center"/>
    </xf>
    <xf numFmtId="0" fontId="0" fillId="0" borderId="0"/>
    <xf numFmtId="0" fontId="64" fillId="40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64" fillId="40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64" fillId="40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64" fillId="40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6" fillId="40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1" fillId="41" borderId="25" applyNumberFormat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1" fillId="41" borderId="25" applyNumberFormat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1" fillId="41" borderId="25" applyNumberFormat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40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40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0" fillId="0" borderId="0"/>
    <xf numFmtId="0" fontId="56" fillId="3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0" fillId="0" borderId="0"/>
    <xf numFmtId="0" fontId="79" fillId="54" borderId="31" applyNumberFormat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54" borderId="31" applyNumberFormat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0" borderId="0">
      <alignment vertical="center"/>
    </xf>
    <xf numFmtId="0" fontId="73" fillId="48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42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42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40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53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0" fillId="0" borderId="0"/>
    <xf numFmtId="0" fontId="56" fillId="53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85" fillId="0" borderId="32" applyNumberFormat="0" applyFill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86" fillId="0" borderId="3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0" fillId="0" borderId="0"/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48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8" fillId="35" borderId="25" applyNumberFormat="0" applyAlignment="0" applyProtection="0">
      <alignment vertical="center"/>
    </xf>
    <xf numFmtId="0" fontId="0" fillId="0" borderId="0">
      <alignment vertical="center"/>
    </xf>
    <xf numFmtId="0" fontId="78" fillId="35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48" borderId="0" applyNumberFormat="0" applyBorder="0" applyAlignment="0" applyProtection="0">
      <alignment vertical="center"/>
    </xf>
    <xf numFmtId="0" fontId="0" fillId="0" borderId="0"/>
    <xf numFmtId="0" fontId="0" fillId="43" borderId="26" applyNumberFormat="0" applyFont="0" applyAlignment="0" applyProtection="0">
      <alignment vertical="center"/>
    </xf>
    <xf numFmtId="0" fontId="0" fillId="0" borderId="0"/>
    <xf numFmtId="0" fontId="73" fillId="48" borderId="0" applyNumberFormat="0" applyBorder="0" applyAlignment="0" applyProtection="0">
      <alignment vertical="center"/>
    </xf>
    <xf numFmtId="0" fontId="0" fillId="0" borderId="0"/>
    <xf numFmtId="0" fontId="0" fillId="43" borderId="2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6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72" fillId="41" borderId="25" applyNumberFormat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80" fillId="54" borderId="31" applyNumberFormat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79" fillId="54" borderId="31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75" fillId="41" borderId="29" applyNumberFormat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7" fillId="41" borderId="29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84" fillId="35" borderId="25" applyNumberFormat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78" fillId="35" borderId="25" applyNumberFormat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  <xf numFmtId="0" fontId="0" fillId="43" borderId="26" applyNumberFormat="0" applyFont="0" applyAlignment="0" applyProtection="0">
      <alignment vertical="center"/>
    </xf>
  </cellStyleXfs>
  <cellXfs count="19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6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7" fillId="0" borderId="1" xfId="909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937" applyFont="1" applyFill="1" applyBorder="1" applyAlignment="1">
      <alignment horizontal="center" vertical="center"/>
    </xf>
    <xf numFmtId="0" fontId="7" fillId="0" borderId="1" xfId="82" applyFont="1" applyFill="1" applyBorder="1" applyAlignment="1" applyProtection="1">
      <alignment horizontal="center" vertical="center" wrapText="1"/>
      <protection locked="0"/>
    </xf>
    <xf numFmtId="176" fontId="1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8" xfId="937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7" fillId="0" borderId="9" xfId="937" applyFont="1" applyFill="1" applyBorder="1" applyAlignment="1">
      <alignment horizontal="center" vertical="center"/>
    </xf>
    <xf numFmtId="0" fontId="7" fillId="0" borderId="8" xfId="909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909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right" vertical="center" wrapText="1"/>
      <protection locked="0"/>
    </xf>
    <xf numFmtId="0" fontId="25" fillId="0" borderId="0" xfId="0" applyFont="1" applyFill="1" applyAlignment="1" applyProtection="1">
      <alignment horizontal="right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177" fontId="24" fillId="0" borderId="0" xfId="0" applyNumberFormat="1" applyFont="1" applyFill="1" applyAlignment="1" applyProtection="1">
      <alignment horizontal="center" vertical="center" wrapText="1"/>
      <protection locked="0"/>
    </xf>
    <xf numFmtId="177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27" fillId="0" borderId="14" xfId="0" applyNumberFormat="1" applyFont="1" applyFill="1" applyBorder="1" applyAlignment="1" applyProtection="1">
      <alignment horizontal="left" wrapText="1"/>
    </xf>
    <xf numFmtId="178" fontId="7" fillId="0" borderId="14" xfId="0" applyNumberFormat="1" applyFont="1" applyFill="1" applyBorder="1" applyAlignment="1" applyProtection="1">
      <alignment horizontal="left" wrapText="1"/>
    </xf>
    <xf numFmtId="178" fontId="24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178" fontId="29" fillId="0" borderId="1" xfId="0" applyNumberFormat="1" applyFont="1" applyFill="1" applyBorder="1" applyAlignment="1" applyProtection="1">
      <alignment horizontal="center" vertical="center" wrapText="1"/>
    </xf>
    <xf numFmtId="179" fontId="7" fillId="0" borderId="1" xfId="82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769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934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30" fillId="0" borderId="1" xfId="82" applyFont="1" applyFill="1" applyBorder="1" applyAlignment="1" applyProtection="1">
      <alignment horizontal="center" vertical="center" wrapText="1"/>
      <protection locked="0"/>
    </xf>
    <xf numFmtId="176" fontId="17" fillId="0" borderId="1" xfId="0" applyNumberFormat="1" applyFont="1" applyBorder="1" applyAlignment="1">
      <alignment horizontal="center" vertical="center"/>
    </xf>
    <xf numFmtId="176" fontId="30" fillId="0" borderId="1" xfId="82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7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 wrapText="1"/>
      <protection locked="0"/>
    </xf>
    <xf numFmtId="178" fontId="24" fillId="0" borderId="0" xfId="0" applyNumberFormat="1" applyFont="1" applyFill="1" applyAlignment="1" applyProtection="1">
      <alignment horizontal="center" vertical="center" wrapText="1"/>
      <protection locked="0"/>
    </xf>
    <xf numFmtId="178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24" fillId="0" borderId="0" xfId="0" applyNumberFormat="1" applyFont="1" applyFill="1" applyAlignment="1" applyProtection="1">
      <alignment horizontal="left" vertical="center" wrapText="1"/>
      <protection locked="0"/>
    </xf>
    <xf numFmtId="177" fontId="28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909" applyFont="1" applyFill="1" applyBorder="1" applyAlignment="1" applyProtection="1">
      <alignment horizontal="center" vertical="center" wrapText="1"/>
      <protection locked="0"/>
    </xf>
    <xf numFmtId="17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 wrapText="1"/>
      <protection locked="0"/>
    </xf>
    <xf numFmtId="178" fontId="25" fillId="0" borderId="0" xfId="0" applyNumberFormat="1" applyFont="1" applyFill="1" applyAlignment="1" applyProtection="1">
      <alignment horizontal="center" vertical="center" wrapText="1"/>
      <protection locked="0"/>
    </xf>
    <xf numFmtId="178" fontId="25" fillId="0" borderId="1" xfId="0" applyNumberFormat="1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909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909" applyFont="1" applyFill="1" applyBorder="1" applyAlignment="1">
      <alignment horizontal="center" vertical="center"/>
    </xf>
    <xf numFmtId="0" fontId="7" fillId="0" borderId="15" xfId="937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934" applyFont="1" applyFill="1" applyBorder="1" applyAlignment="1">
      <alignment horizontal="center" vertical="center" wrapText="1"/>
    </xf>
    <xf numFmtId="0" fontId="7" fillId="0" borderId="15" xfId="934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8" xfId="934" applyFont="1" applyFill="1" applyBorder="1" applyAlignment="1">
      <alignment horizontal="center" vertical="center" wrapText="1"/>
    </xf>
    <xf numFmtId="177" fontId="25" fillId="0" borderId="0" xfId="0" applyNumberFormat="1" applyFont="1" applyFill="1" applyAlignment="1" applyProtection="1">
      <alignment horizontal="center" vertical="center" wrapText="1"/>
      <protection locked="0"/>
    </xf>
    <xf numFmtId="177" fontId="29" fillId="0" borderId="1" xfId="0" applyNumberFormat="1" applyFont="1" applyFill="1" applyBorder="1" applyAlignment="1" applyProtection="1">
      <alignment horizontal="center" vertical="center" wrapText="1"/>
    </xf>
    <xf numFmtId="180" fontId="7" fillId="0" borderId="1" xfId="917" applyNumberFormat="1" applyFont="1" applyFill="1" applyBorder="1" applyAlignment="1">
      <alignment horizontal="center" vertical="center" wrapText="1"/>
    </xf>
    <xf numFmtId="177" fontId="31" fillId="0" borderId="1" xfId="0" applyNumberFormat="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7" fillId="0" borderId="1" xfId="935" applyFont="1" applyFill="1" applyBorder="1" applyAlignment="1">
      <alignment horizontal="center" vertical="center" wrapText="1"/>
    </xf>
    <xf numFmtId="0" fontId="7" fillId="0" borderId="1" xfId="937" applyFont="1" applyFill="1" applyBorder="1" applyAlignment="1">
      <alignment horizontal="center" vertical="center" wrapText="1"/>
    </xf>
    <xf numFmtId="0" fontId="7" fillId="0" borderId="1" xfId="919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0" borderId="1" xfId="124" applyNumberFormat="1" applyFont="1" applyFill="1" applyBorder="1" applyAlignment="1">
      <alignment horizontal="center" vertical="center" wrapText="1"/>
    </xf>
    <xf numFmtId="0" fontId="7" fillId="0" borderId="1" xfId="917" applyFont="1" applyFill="1" applyBorder="1" applyAlignment="1">
      <alignment horizontal="center" vertical="center" wrapText="1"/>
    </xf>
    <xf numFmtId="181" fontId="7" fillId="0" borderId="1" xfId="937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42" applyNumberFormat="1" applyFont="1" applyFill="1" applyBorder="1" applyAlignment="1">
      <alignment horizontal="center" vertical="center" wrapText="1"/>
    </xf>
    <xf numFmtId="0" fontId="7" fillId="0" borderId="1" xfId="375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178" fontId="25" fillId="0" borderId="0" xfId="0" applyNumberFormat="1" applyFont="1" applyFill="1" applyAlignment="1" applyProtection="1">
      <alignment horizontal="right" vertical="center" wrapText="1"/>
      <protection locked="0"/>
    </xf>
    <xf numFmtId="178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5" fillId="0" borderId="1" xfId="0" applyNumberFormat="1" applyFont="1" applyFill="1" applyBorder="1" applyAlignment="1" applyProtection="1">
      <alignment horizontal="center" vertical="center" wrapText="1"/>
    </xf>
    <xf numFmtId="180" fontId="29" fillId="0" borderId="1" xfId="0" applyNumberFormat="1" applyFont="1" applyFill="1" applyBorder="1" applyAlignment="1" applyProtection="1">
      <alignment horizontal="center" vertical="center" wrapText="1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9" xfId="0" applyNumberFormat="1" applyFont="1" applyFill="1" applyBorder="1" applyAlignment="1" applyProtection="1">
      <alignment horizontal="center" vertical="center"/>
      <protection locked="0"/>
    </xf>
    <xf numFmtId="178" fontId="7" fillId="0" borderId="1" xfId="91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5" xfId="0" applyNumberFormat="1" applyFont="1" applyFill="1" applyBorder="1" applyAlignment="1" applyProtection="1">
      <alignment horizontal="center" vertical="center"/>
      <protection locked="0"/>
    </xf>
    <xf numFmtId="181" fontId="12" fillId="0" borderId="1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7" fillId="0" borderId="9" xfId="82" applyFont="1" applyFill="1" applyBorder="1" applyAlignment="1" applyProtection="1">
      <alignment horizontal="center" vertical="center" wrapText="1"/>
      <protection locked="0"/>
    </xf>
    <xf numFmtId="0" fontId="7" fillId="0" borderId="15" xfId="82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76" fontId="17" fillId="0" borderId="9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17" fillId="0" borderId="8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80" fontId="7" fillId="0" borderId="9" xfId="0" applyNumberFormat="1" applyFont="1" applyFill="1" applyBorder="1" applyAlignment="1">
      <alignment horizontal="center" vertical="center" wrapText="1"/>
    </xf>
    <xf numFmtId="180" fontId="7" fillId="0" borderId="9" xfId="917" applyNumberFormat="1" applyFont="1" applyFill="1" applyBorder="1" applyAlignment="1">
      <alignment horizontal="center" vertical="center" wrapText="1"/>
    </xf>
    <xf numFmtId="177" fontId="31" fillId="0" borderId="9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>
      <alignment horizontal="center" vertical="center" wrapText="1"/>
    </xf>
    <xf numFmtId="176" fontId="12" fillId="0" borderId="9" xfId="0" applyNumberFormat="1" applyFont="1" applyFill="1" applyBorder="1" applyAlignment="1">
      <alignment horizontal="center" vertical="center" wrapText="1"/>
    </xf>
    <xf numFmtId="176" fontId="12" fillId="0" borderId="15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>
      <alignment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wrapText="1"/>
      <protection locked="0"/>
    </xf>
    <xf numFmtId="0" fontId="33" fillId="0" borderId="0" xfId="0" applyFont="1" applyFill="1" applyAlignment="1" applyProtection="1">
      <alignment horizontal="center" wrapText="1"/>
      <protection locked="0"/>
    </xf>
    <xf numFmtId="178" fontId="27" fillId="0" borderId="0" xfId="0" applyNumberFormat="1" applyFont="1" applyAlignment="1" applyProtection="1">
      <alignment horizontal="center" wrapText="1"/>
    </xf>
    <xf numFmtId="178" fontId="27" fillId="0" borderId="0" xfId="0" applyNumberFormat="1" applyFont="1" applyFill="1" applyAlignment="1" applyProtection="1">
      <alignment horizontal="center" wrapText="1"/>
    </xf>
    <xf numFmtId="178" fontId="24" fillId="0" borderId="1" xfId="0" applyNumberFormat="1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0" fillId="0" borderId="1" xfId="82" applyFont="1" applyFill="1" applyBorder="1" applyAlignment="1" applyProtection="1" quotePrefix="1">
      <alignment horizontal="center" vertical="center" wrapText="1"/>
      <protection locked="0"/>
    </xf>
    <xf numFmtId="0" fontId="7" fillId="0" borderId="1" xfId="82" applyFont="1" applyFill="1" applyBorder="1" applyAlignment="1" applyProtection="1" quotePrefix="1">
      <alignment horizontal="center" vertical="center" wrapText="1"/>
      <protection locked="0"/>
    </xf>
  </cellXfs>
  <cellStyles count="11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链接单元格 2 12" xfId="49"/>
    <cellStyle name="40% - 强调文字颜色 1 13" xfId="50"/>
    <cellStyle name="60% - 强调文字颜色 1 11" xfId="51"/>
    <cellStyle name="20% - 强调文字颜色 6 2 12" xfId="52"/>
    <cellStyle name="链接单元格 5" xfId="53"/>
    <cellStyle name="强调文字颜色 2 5" xfId="54"/>
    <cellStyle name="0,0_x000d_&#10;NA_x000d_&#10; 10" xfId="55"/>
    <cellStyle name="强调文字颜色 3 11" xfId="56"/>
    <cellStyle name="40% - 强调文字颜色 1 2 13" xfId="57"/>
    <cellStyle name="标题 5 6" xfId="58"/>
    <cellStyle name="警告文本 2 7" xfId="59"/>
    <cellStyle name="20% - 强调文字颜色 1 11" xfId="60"/>
    <cellStyle name="40% - 强调文字颜色 2 12" xfId="61"/>
    <cellStyle name="60% - 强调文字颜色 3 13" xfId="62"/>
    <cellStyle name="计算 2 4" xfId="63"/>
    <cellStyle name="0,0_x000d_&#10;NA_x000d_&#10; 2 5" xfId="64"/>
    <cellStyle name="警告文本 2 10" xfId="65"/>
    <cellStyle name="40% - 强调文字颜色 3 4" xfId="66"/>
    <cellStyle name="20% - 强调文字颜色 4 5" xfId="67"/>
    <cellStyle name="60% - 强调文字颜色 2 3" xfId="68"/>
    <cellStyle name="注释 13" xfId="69"/>
    <cellStyle name="常规 6" xfId="70"/>
    <cellStyle name="计算 2 9" xfId="71"/>
    <cellStyle name="40% - 强调文字颜色 3 9" xfId="72"/>
    <cellStyle name="解释性文本 2 2" xfId="73"/>
    <cellStyle name="常规 5 2" xfId="74"/>
    <cellStyle name="60% - 强调文字颜色 6 8" xfId="75"/>
    <cellStyle name="60% - 强调文字颜色 2 2 2" xfId="76"/>
    <cellStyle name="计算 2 10" xfId="77"/>
    <cellStyle name="60% - 强调文字颜色 4 11" xfId="78"/>
    <cellStyle name="40% - 强调文字颜色 3 10" xfId="79"/>
    <cellStyle name="强调文字颜色 1 2 3" xfId="80"/>
    <cellStyle name="强调文字颜色 2 13" xfId="81"/>
    <cellStyle name="常规_副本课务20110115" xfId="82"/>
    <cellStyle name="0,0_x000d_&#10;NA_x000d_&#10; 2 9" xfId="83"/>
    <cellStyle name="计算 2 8" xfId="84"/>
    <cellStyle name="40% - 强调文字颜色 3 8" xfId="85"/>
    <cellStyle name="差 2 9" xfId="86"/>
    <cellStyle name="40% - 强调文字颜色 4 2" xfId="87"/>
    <cellStyle name="链接单元格 8" xfId="88"/>
    <cellStyle name="40% - 强调文字颜色 1 2 9" xfId="89"/>
    <cellStyle name="标题 2 11" xfId="90"/>
    <cellStyle name="注释 2 3" xfId="91"/>
    <cellStyle name="40% - 强调文字颜色 5 7" xfId="92"/>
    <cellStyle name="好 2 8" xfId="93"/>
    <cellStyle name="强调文字颜色 3 2 4" xfId="94"/>
    <cellStyle name="适中 2 5" xfId="95"/>
    <cellStyle name="60% - 强调文字颜色 1 2 11" xfId="96"/>
    <cellStyle name="60% - 强调文字颜色 4 2 3" xfId="97"/>
    <cellStyle name="40% - 强调文字颜色 6 5" xfId="98"/>
    <cellStyle name="解释性文本 2 10" xfId="99"/>
    <cellStyle name="标题 2 2 7" xfId="100"/>
    <cellStyle name="差 12" xfId="101"/>
    <cellStyle name="常规_任课 10" xfId="102"/>
    <cellStyle name="20% - 强调文字颜色 3 3" xfId="103"/>
    <cellStyle name="适中 8" xfId="104"/>
    <cellStyle name="着色 5" xfId="105"/>
    <cellStyle name="强调文字颜色 3 2 10" xfId="106"/>
    <cellStyle name="链接单元格 7" xfId="107"/>
    <cellStyle name="40% - 强调文字颜色 1 2 8" xfId="108"/>
    <cellStyle name="链接单元格 3" xfId="109"/>
    <cellStyle name="标题 5 4" xfId="110"/>
    <cellStyle name="链接单元格 4" xfId="111"/>
    <cellStyle name="标题 5 5" xfId="112"/>
    <cellStyle name="链接单元格 6" xfId="113"/>
    <cellStyle name="标题 5 7" xfId="114"/>
    <cellStyle name="强调文字颜色 1 9" xfId="115"/>
    <cellStyle name="20% - 着色 1" xfId="116"/>
    <cellStyle name="计算 3" xfId="117"/>
    <cellStyle name="标题 5 8" xfId="118"/>
    <cellStyle name="20% - 着色 2" xfId="119"/>
    <cellStyle name="计算 4" xfId="120"/>
    <cellStyle name="标题 5 9" xfId="121"/>
    <cellStyle name="20% - 着色 3" xfId="122"/>
    <cellStyle name="计算 5" xfId="123"/>
    <cellStyle name="_ET_STYLE_NoName_00_" xfId="124"/>
    <cellStyle name="0,0_x000d_&#10;NA_x000d_&#10; 13" xfId="125"/>
    <cellStyle name="强调文字颜色 2 8" xfId="126"/>
    <cellStyle name="0,0_x000d_&#10;NA_x000d_&#10; 2 11" xfId="127"/>
    <cellStyle name="60% - 强调文字颜色 6 4" xfId="128"/>
    <cellStyle name="0,0_x000d_&#10;NA_x000d_&#10; 12" xfId="129"/>
    <cellStyle name="强调文字颜色 2 7" xfId="130"/>
    <cellStyle name="0,0_x000d_&#10;NA_x000d_&#10; 2" xfId="131"/>
    <cellStyle name="20% - 强调文字颜色 1 3" xfId="132"/>
    <cellStyle name="强调文字颜色 2 2 13" xfId="133"/>
    <cellStyle name="0,0_x000d_&#10;NA_x000d_&#10; 11" xfId="134"/>
    <cellStyle name="强调文字颜色 2 6" xfId="135"/>
    <cellStyle name="0,0_x000d_&#10;NA_x000d_&#10;" xfId="136"/>
    <cellStyle name="强调文字颜色 2 2 2" xfId="137"/>
    <cellStyle name="0,0_x000d_&#10;NA_x000d_&#10; 2 10" xfId="138"/>
    <cellStyle name="60% - 强调文字颜色 6 3" xfId="139"/>
    <cellStyle name="0,0_x000d_&#10;NA_x000d_&#10; 2 12" xfId="140"/>
    <cellStyle name="60% - 强调文字颜色 6 5" xfId="141"/>
    <cellStyle name="0,0_x000d_&#10;NA_x000d_&#10; 2 13" xfId="142"/>
    <cellStyle name="60% - 强调文字颜色 6 6" xfId="143"/>
    <cellStyle name="0,0_x000d_&#10;NA_x000d_&#10; 2 2" xfId="144"/>
    <cellStyle name="0,0_x000d_&#10;NA_x000d_&#10; 2 3" xfId="145"/>
    <cellStyle name="计算 2 2" xfId="146"/>
    <cellStyle name="40% - 强调文字颜色 3 2" xfId="147"/>
    <cellStyle name="0,0_x000d_&#10;NA_x000d_&#10; 2 4" xfId="148"/>
    <cellStyle name="计算 2 3" xfId="149"/>
    <cellStyle name="40% - 强调文字颜色 3 3" xfId="150"/>
    <cellStyle name="计算 2 5" xfId="151"/>
    <cellStyle name="警告文本 2 11" xfId="152"/>
    <cellStyle name="0,0_x000d_&#10;NA_x000d_&#10; 2 6" xfId="153"/>
    <cellStyle name="40% - 强调文字颜色 3 5" xfId="154"/>
    <cellStyle name="计算 2 6" xfId="155"/>
    <cellStyle name="警告文本 2 12" xfId="156"/>
    <cellStyle name="0,0_x000d_&#10;NA_x000d_&#10; 2 7" xfId="157"/>
    <cellStyle name="40% - 强调文字颜色 3 6" xfId="158"/>
    <cellStyle name="计算 2 7" xfId="159"/>
    <cellStyle name="警告文本 2 13" xfId="160"/>
    <cellStyle name="0,0_x000d_&#10;NA_x000d_&#10; 2 8" xfId="161"/>
    <cellStyle name="40% - 强调文字颜色 3 7" xfId="162"/>
    <cellStyle name="20% - 强调文字颜色 1 4" xfId="163"/>
    <cellStyle name="0,0_x000d_&#10;NA_x000d_&#10; 3" xfId="164"/>
    <cellStyle name="20% - 强调文字颜色 1 5" xfId="165"/>
    <cellStyle name="0,0_x000d_&#10;NA_x000d_&#10; 4" xfId="166"/>
    <cellStyle name="60% - 强调文字颜色 3 2 10" xfId="167"/>
    <cellStyle name="好 2" xfId="168"/>
    <cellStyle name="20% - 强调文字颜色 1 6" xfId="169"/>
    <cellStyle name="0,0_x000d_&#10;NA_x000d_&#10; 5" xfId="170"/>
    <cellStyle name="60% - 强调文字颜色 3 2 11" xfId="171"/>
    <cellStyle name="好 3" xfId="172"/>
    <cellStyle name="20% - 强调文字颜色 1 7" xfId="173"/>
    <cellStyle name="0,0_x000d_&#10;NA_x000d_&#10; 6" xfId="174"/>
    <cellStyle name="60% - 强调文字颜色 3 2 12" xfId="175"/>
    <cellStyle name="好 4" xfId="176"/>
    <cellStyle name="20% - 强调文字颜色 1 8" xfId="177"/>
    <cellStyle name="0,0_x000d_&#10;NA_x000d_&#10; 7" xfId="178"/>
    <cellStyle name="60% - 强调文字颜色 3 2 13" xfId="179"/>
    <cellStyle name="标题 3 2 2" xfId="180"/>
    <cellStyle name="好 5" xfId="181"/>
    <cellStyle name="20% - 强调文字颜色 1 9" xfId="182"/>
    <cellStyle name="0,0_x000d_&#10;NA_x000d_&#10; 8" xfId="183"/>
    <cellStyle name="0,0_x000d_&#10;NA_x000d_&#10; 9" xfId="184"/>
    <cellStyle name="0,0_x000d_&#10;NA_x000d_&#10;_2012-2013-2轻化系工作量2013.7.2" xfId="185"/>
    <cellStyle name="60% - 强调文字颜色 3 12" xfId="186"/>
    <cellStyle name="40% - 强调文字颜色 2 11" xfId="187"/>
    <cellStyle name="20% - 强调文字颜色 1 10" xfId="188"/>
    <cellStyle name="警告文本 2 6" xfId="189"/>
    <cellStyle name="60% - 强调文字颜色 4 2 13" xfId="190"/>
    <cellStyle name="60% - 强调文字颜色 1 9" xfId="191"/>
    <cellStyle name="40% - 强调文字颜色 2 13" xfId="192"/>
    <cellStyle name="20% - 强调文字颜色 1 12" xfId="193"/>
    <cellStyle name="强调文字颜色 2 2" xfId="194"/>
    <cellStyle name="警告文本 2 8" xfId="195"/>
    <cellStyle name="20% - 强调文字颜色 1 13" xfId="196"/>
    <cellStyle name="强调文字颜色 2 3" xfId="197"/>
    <cellStyle name="警告文本 2 9" xfId="198"/>
    <cellStyle name="20% - 强调文字颜色 1 2" xfId="199"/>
    <cellStyle name="强调文字颜色 2 2 12" xfId="200"/>
    <cellStyle name="20% - 强调文字颜色 3 5" xfId="201"/>
    <cellStyle name="强调文字颜色 3 2 12" xfId="202"/>
    <cellStyle name="60% - 强调文字颜色 1 3" xfId="203"/>
    <cellStyle name="20% - 强调文字颜色 1 2 10" xfId="204"/>
    <cellStyle name="20% - 强调文字颜色 3 6" xfId="205"/>
    <cellStyle name="强调文字颜色 3 2 13" xfId="206"/>
    <cellStyle name="60% - 强调文字颜色 1 4" xfId="207"/>
    <cellStyle name="20% - 强调文字颜色 1 2 11" xfId="208"/>
    <cellStyle name="20% - 强调文字颜色 3 7" xfId="209"/>
    <cellStyle name="警告文本 2 2" xfId="210"/>
    <cellStyle name="60% - 强调文字颜色 1 5" xfId="211"/>
    <cellStyle name="20% - 强调文字颜色 1 2 12" xfId="212"/>
    <cellStyle name="20% - 强调文字颜色 3 8" xfId="213"/>
    <cellStyle name="警告文本 2 3" xfId="214"/>
    <cellStyle name="60% - 强调文字颜色 4 2 10" xfId="215"/>
    <cellStyle name="60% - 强调文字颜色 1 6" xfId="216"/>
    <cellStyle name="20% - 强调文字颜色 1 2 13" xfId="217"/>
    <cellStyle name="40% - 强调文字颜色 2 2 7" xfId="218"/>
    <cellStyle name="20% - 强调文字颜色 1 2 2" xfId="219"/>
    <cellStyle name="40% - 强调文字颜色 2 2" xfId="220"/>
    <cellStyle name="差_2012-2013-2轻化系工作量2013.7.2 4" xfId="221"/>
    <cellStyle name="60% - 强调文字颜色 5 10" xfId="222"/>
    <cellStyle name="40% - 强调文字颜色 2 2 8" xfId="223"/>
    <cellStyle name="20% - 强调文字颜色 1 2 3" xfId="224"/>
    <cellStyle name="40% - 强调文字颜色 2 3" xfId="225"/>
    <cellStyle name="差_2012-2013-2轻化系工作量2013.7.2 5" xfId="226"/>
    <cellStyle name="60% - 强调文字颜色 5 11" xfId="227"/>
    <cellStyle name="40% - 强调文字颜色 4 10" xfId="228"/>
    <cellStyle name="40% - 强调文字颜色 2 2 9" xfId="229"/>
    <cellStyle name="20% - 强调文字颜色 1 2 4" xfId="230"/>
    <cellStyle name="40% - 强调文字颜色 2 4" xfId="231"/>
    <cellStyle name="60% - 强调文字颜色 5 12" xfId="232"/>
    <cellStyle name="40% - 强调文字颜色 4 11" xfId="233"/>
    <cellStyle name="20% - 强调文字颜色 3 10" xfId="234"/>
    <cellStyle name="20% - 强调文字颜色 1 2 5" xfId="235"/>
    <cellStyle name="40% - 强调文字颜色 2 5" xfId="236"/>
    <cellStyle name="60% - 强调文字颜色 5 13" xfId="237"/>
    <cellStyle name="40% - 强调文字颜色 4 12" xfId="238"/>
    <cellStyle name="20% - 强调文字颜色 3 11" xfId="239"/>
    <cellStyle name="20% - 强调文字颜色 1 2 6" xfId="240"/>
    <cellStyle name="40% - 强调文字颜色 2 6" xfId="241"/>
    <cellStyle name="40% - 强调文字颜色 4 13" xfId="242"/>
    <cellStyle name="20% - 强调文字颜色 3 12" xfId="243"/>
    <cellStyle name="20% - 强调文字颜色 1 2 7" xfId="244"/>
    <cellStyle name="20% - 强调文字颜色 3 13" xfId="245"/>
    <cellStyle name="20% - 强调文字颜色 1 2 8" xfId="246"/>
    <cellStyle name="40% - 强调文字颜色 2 7" xfId="247"/>
    <cellStyle name="20% - 强调文字颜色 1 2 9" xfId="248"/>
    <cellStyle name="40% - 强调文字颜色 2 8" xfId="249"/>
    <cellStyle name="60% - 强调文字颜色 6 9" xfId="250"/>
    <cellStyle name="60% - 强调文字颜色 2 2 3" xfId="251"/>
    <cellStyle name="计算 2 11" xfId="252"/>
    <cellStyle name="60% - 强调文字颜色 4 12" xfId="253"/>
    <cellStyle name="40% - 强调文字颜色 3 11" xfId="254"/>
    <cellStyle name="20% - 强调文字颜色 2 10" xfId="255"/>
    <cellStyle name="强调文字颜色 1 2 4" xfId="256"/>
    <cellStyle name="60% - 强调文字颜色 2 2 4" xfId="257"/>
    <cellStyle name="计算 2 12" xfId="258"/>
    <cellStyle name="60% - 强调文字颜色 4 13" xfId="259"/>
    <cellStyle name="40% - 强调文字颜色 3 12" xfId="260"/>
    <cellStyle name="20% - 强调文字颜色 2 11" xfId="261"/>
    <cellStyle name="强调文字颜色 1 2 5" xfId="262"/>
    <cellStyle name="40% - 强调文字颜色 3 13" xfId="263"/>
    <cellStyle name="20% - 强调文字颜色 2 12" xfId="264"/>
    <cellStyle name="强调文字颜色 1 2 6" xfId="265"/>
    <cellStyle name="60% - 强调文字颜色 2 2 5" xfId="266"/>
    <cellStyle name="计算 2 13" xfId="267"/>
    <cellStyle name="20% - 强调文字颜色 2 13" xfId="268"/>
    <cellStyle name="强调文字颜色 1 2 7" xfId="269"/>
    <cellStyle name="60% - 强调文字颜色 2 2 6" xfId="270"/>
    <cellStyle name="40% - 强调文字颜色 5 2 10" xfId="271"/>
    <cellStyle name="输出 2 13" xfId="272"/>
    <cellStyle name="20% - 强调文字颜色 2 2" xfId="273"/>
    <cellStyle name="20% - 强调文字颜色 3 2 7" xfId="274"/>
    <cellStyle name="强调文字颜色 4 2 12" xfId="275"/>
    <cellStyle name="20% - 强调文字颜色 5 8" xfId="276"/>
    <cellStyle name="20% - 强调文字颜色 2 2 10" xfId="277"/>
    <cellStyle name="汇总 13" xfId="278"/>
    <cellStyle name="60% - 强调文字颜色 3 6" xfId="279"/>
    <cellStyle name="强调文字颜色 4 2 13" xfId="280"/>
    <cellStyle name="20% - 强调文字颜色 5 9" xfId="281"/>
    <cellStyle name="60% - 强调文字颜色 3 7" xfId="282"/>
    <cellStyle name="20% - 强调文字颜色 2 2 11" xfId="283"/>
    <cellStyle name="60% - 强调文字颜色 3 8" xfId="284"/>
    <cellStyle name="20% - 强调文字颜色 2 2 12" xfId="285"/>
    <cellStyle name="常规 2 2" xfId="286"/>
    <cellStyle name="60% - 强调文字颜色 3 9" xfId="287"/>
    <cellStyle name="60% - 强调文字颜色 5 2 10" xfId="288"/>
    <cellStyle name="20% - 强调文字颜色 2 2 13" xfId="289"/>
    <cellStyle name="常规 2 3" xfId="290"/>
    <cellStyle name="40% - 强调文字颜色 3 2 7" xfId="291"/>
    <cellStyle name="20% - 强调文字颜色 2 2 2" xfId="292"/>
    <cellStyle name="40% - 强调文字颜色 3 2 8" xfId="293"/>
    <cellStyle name="20% - 强调文字颜色 2 2 3" xfId="294"/>
    <cellStyle name="40% - 强调文字颜色 3 2 9" xfId="295"/>
    <cellStyle name="20% - 强调文字颜色 2 2 4" xfId="296"/>
    <cellStyle name="20% - 强调文字颜色 2 2 5" xfId="297"/>
    <cellStyle name="20% - 强调文字颜色 2 2 6" xfId="298"/>
    <cellStyle name="20% - 强调文字颜色 2 2 7" xfId="299"/>
    <cellStyle name="20% - 强调文字颜色 2 2 8" xfId="300"/>
    <cellStyle name="20% - 强调文字颜色 2 2 9" xfId="301"/>
    <cellStyle name="20% - 强调文字颜色 2 3" xfId="302"/>
    <cellStyle name="20% - 强调文字颜色 3 2 8" xfId="303"/>
    <cellStyle name="20% - 强调文字颜色 2 4" xfId="304"/>
    <cellStyle name="20% - 强调文字颜色 3 2 9" xfId="305"/>
    <cellStyle name="20% - 强调文字颜色 2 5" xfId="306"/>
    <cellStyle name="40% - 强调文字颜色 2 2 10" xfId="307"/>
    <cellStyle name="20% - 强调文字颜色 2 6" xfId="308"/>
    <cellStyle name="40% - 强调文字颜色 2 2 11" xfId="309"/>
    <cellStyle name="20% - 强调文字颜色 2 7" xfId="310"/>
    <cellStyle name="40% - 强调文字颜色 2 2 12" xfId="311"/>
    <cellStyle name="20% - 强调文字颜色 2 8" xfId="312"/>
    <cellStyle name="40% - 强调文字颜色 2 2 13" xfId="313"/>
    <cellStyle name="20% - 强调文字颜色 2 9" xfId="314"/>
    <cellStyle name="20% - 强调文字颜色 3 2" xfId="315"/>
    <cellStyle name="适中 7" xfId="316"/>
    <cellStyle name="20% - 强调文字颜色 5 13" xfId="317"/>
    <cellStyle name="20% - 强调文字颜色 3 2 10" xfId="318"/>
    <cellStyle name="60% - 强调文字颜色 5 9" xfId="319"/>
    <cellStyle name="20% - 强调文字颜色 3 2 11" xfId="320"/>
    <cellStyle name="20% - 强调文字颜色 3 2 12" xfId="321"/>
    <cellStyle name="60% - 强调文字颜色 6 2 10" xfId="322"/>
    <cellStyle name="20% - 强调文字颜色 3 2 13" xfId="323"/>
    <cellStyle name="40% - 强调文字颜色 4 2 7" xfId="324"/>
    <cellStyle name="20% - 强调文字颜色 3 2 2" xfId="325"/>
    <cellStyle name="标题 4 9" xfId="326"/>
    <cellStyle name="40% - 强调文字颜色 4 2 8" xfId="327"/>
    <cellStyle name="20% - 强调文字颜色 3 2 3" xfId="328"/>
    <cellStyle name="40% - 强调文字颜色 4 2 9" xfId="329"/>
    <cellStyle name="20% - 强调文字颜色 3 2 4" xfId="330"/>
    <cellStyle name="20% - 强调文字颜色 3 2 5" xfId="331"/>
    <cellStyle name="20% - 强调文字颜色 3 2 6" xfId="332"/>
    <cellStyle name="20% - 强调文字颜色 3 4" xfId="333"/>
    <cellStyle name="适中 9" xfId="334"/>
    <cellStyle name="着色 6" xfId="335"/>
    <cellStyle name="强调文字颜色 3 2 11" xfId="336"/>
    <cellStyle name="60% - 强调文字颜色 1 2" xfId="337"/>
    <cellStyle name="60% - 强调文字颜色 3 10" xfId="338"/>
    <cellStyle name="20% - 强调文字颜色 3 9" xfId="339"/>
    <cellStyle name="警告文本 2 4" xfId="340"/>
    <cellStyle name="60% - 强调文字颜色 4 2 11" xfId="341"/>
    <cellStyle name="常规_课务分工" xfId="342"/>
    <cellStyle name="60% - 强调文字颜色 1 7" xfId="343"/>
    <cellStyle name="60% - 强调文字颜色 6 12" xfId="344"/>
    <cellStyle name="40% - 强调文字颜色 5 11" xfId="345"/>
    <cellStyle name="20% - 强调文字颜色 4 10" xfId="346"/>
    <cellStyle name="好_2012-2013-2轻化系工作量2013.7.2 4" xfId="347"/>
    <cellStyle name="60% - 强调文字颜色 6 13" xfId="348"/>
    <cellStyle name="40% - 强调文字颜色 5 12" xfId="349"/>
    <cellStyle name="20% - 强调文字颜色 4 11" xfId="350"/>
    <cellStyle name="好_2012-2013-2轻化系工作量2013.7.2 5" xfId="351"/>
    <cellStyle name="40% - 强调文字颜色 5 13" xfId="352"/>
    <cellStyle name="20% - 强调文字颜色 4 12" xfId="353"/>
    <cellStyle name="20% - 强调文字颜色 4 13" xfId="354"/>
    <cellStyle name="60% - 强调文字颜色 1 2 7" xfId="355"/>
    <cellStyle name="输入 2_轻化系2014年度工作量统计2015.1.22(第3次报教务处）" xfId="356"/>
    <cellStyle name="20% - 强调文字颜色 4 2" xfId="357"/>
    <cellStyle name="20% - 强调文字颜色 4 2 10" xfId="358"/>
    <cellStyle name="20% - 强调文字颜色 4 2 11" xfId="359"/>
    <cellStyle name="20% - 强调文字颜色 4 2 12" xfId="360"/>
    <cellStyle name="20% - 强调文字颜色 4 2 13" xfId="361"/>
    <cellStyle name="40% - 强调文字颜色 5 2 7" xfId="362"/>
    <cellStyle name="20% - 强调文字颜色 4 2 2" xfId="363"/>
    <cellStyle name="60% - 强调文字颜色 4 8" xfId="364"/>
    <cellStyle name="常规 3 2" xfId="365"/>
    <cellStyle name="检查单元格 10" xfId="366"/>
    <cellStyle name="40% - 强调文字颜色 5 2 8" xfId="367"/>
    <cellStyle name="20% - 强调文字颜色 4 2 3" xfId="368"/>
    <cellStyle name="40% - 强调文字颜色 4 2 10" xfId="369"/>
    <cellStyle name="60% - 强调文字颜色 4 9" xfId="370"/>
    <cellStyle name="40% - 强调文字颜色 4 2 11" xfId="371"/>
    <cellStyle name="检查单元格 11" xfId="372"/>
    <cellStyle name="40% - 强调文字颜色 5 2 9" xfId="373"/>
    <cellStyle name="20% - 强调文字颜色 4 2 4" xfId="374"/>
    <cellStyle name="常规_Sheet1_Sheet2_任课" xfId="375"/>
    <cellStyle name="检查单元格 12" xfId="376"/>
    <cellStyle name="20% - 强调文字颜色 4 2 5" xfId="377"/>
    <cellStyle name="40% - 强调文字颜色 4 2 12" xfId="378"/>
    <cellStyle name="检查单元格 13" xfId="379"/>
    <cellStyle name="20% - 强调文字颜色 4 2 6" xfId="380"/>
    <cellStyle name="40% - 强调文字颜色 4 2 13" xfId="381"/>
    <cellStyle name="20% - 强调文字颜色 4 2 7" xfId="382"/>
    <cellStyle name="20% - 强调文字颜色 4 2 8" xfId="383"/>
    <cellStyle name="20% - 强调文字颜色 4 2 9" xfId="384"/>
    <cellStyle name="60% - 强调文字颜色 1 2 8" xfId="385"/>
    <cellStyle name="20% - 强调文字颜色 4 3" xfId="386"/>
    <cellStyle name="60% - 强调文字颜色 1 2 9" xfId="387"/>
    <cellStyle name="20% - 强调文字颜色 4 4" xfId="388"/>
    <cellStyle name="60% - 强调文字颜色 2 2" xfId="389"/>
    <cellStyle name="注释 12" xfId="390"/>
    <cellStyle name="常规 5" xfId="391"/>
    <cellStyle name="好 13" xfId="392"/>
    <cellStyle name="20% - 强调文字颜色 4 6" xfId="393"/>
    <cellStyle name="60% - 强调文字颜色 2 4" xfId="394"/>
    <cellStyle name="常规 7" xfId="395"/>
    <cellStyle name="20% - 强调文字颜色 4 7" xfId="396"/>
    <cellStyle name="60% - 强调文字颜色 2 5" xfId="397"/>
    <cellStyle name="常规 8" xfId="398"/>
    <cellStyle name="20% - 强调文字颜色 4 8" xfId="399"/>
    <cellStyle name="60% - 强调文字颜色 2 6" xfId="400"/>
    <cellStyle name="常规 9" xfId="401"/>
    <cellStyle name="40% - 强调文字颜色 3 2 10" xfId="402"/>
    <cellStyle name="20% - 强调文字颜色 4 9" xfId="403"/>
    <cellStyle name="60% - 强调文字颜色 2 7" xfId="404"/>
    <cellStyle name="40% - 强调文字颜色 3 2 11" xfId="405"/>
    <cellStyle name="适中 2 11" xfId="406"/>
    <cellStyle name="20% - 着色 5" xfId="407"/>
    <cellStyle name="计算 7" xfId="408"/>
    <cellStyle name="着色 1" xfId="409"/>
    <cellStyle name="40% - 强调文字颜色 6 11" xfId="410"/>
    <cellStyle name="20% - 强调文字颜色 5 10" xfId="411"/>
    <cellStyle name="适中 2 12" xfId="412"/>
    <cellStyle name="20% - 着色 6" xfId="413"/>
    <cellStyle name="计算 8" xfId="414"/>
    <cellStyle name="着色 2" xfId="415"/>
    <cellStyle name="40% - 强调文字颜色 6 12" xfId="416"/>
    <cellStyle name="20% - 强调文字颜色 5 11" xfId="417"/>
    <cellStyle name="40% - 强调文字颜色 6 13" xfId="418"/>
    <cellStyle name="20% - 强调文字颜色 5 12" xfId="419"/>
    <cellStyle name="20% - 强调文字颜色 5 2" xfId="420"/>
    <cellStyle name="20% - 强调文字颜色 5 2 10" xfId="421"/>
    <cellStyle name="20% - 强调文字颜色 5 2 11" xfId="422"/>
    <cellStyle name="20% - 强调文字颜色 5 2 12" xfId="423"/>
    <cellStyle name="20% - 强调文字颜色 5 2 13" xfId="424"/>
    <cellStyle name="40% - 着色 2" xfId="425"/>
    <cellStyle name="40% - 强调文字颜色 6 2 7" xfId="426"/>
    <cellStyle name="20% - 强调文字颜色 5 2 2" xfId="427"/>
    <cellStyle name="40% - 着色 3" xfId="428"/>
    <cellStyle name="40% - 强调文字颜色 6 2 8" xfId="429"/>
    <cellStyle name="20% - 强调文字颜色 5 2 3" xfId="430"/>
    <cellStyle name="40% - 着色 4" xfId="431"/>
    <cellStyle name="40% - 强调文字颜色 6 2 9" xfId="432"/>
    <cellStyle name="20% - 强调文字颜色 5 2 4" xfId="433"/>
    <cellStyle name="40% - 着色 5" xfId="434"/>
    <cellStyle name="20% - 强调文字颜色 5 2 5" xfId="435"/>
    <cellStyle name="标题 5 10" xfId="436"/>
    <cellStyle name="40% - 着色 6" xfId="437"/>
    <cellStyle name="20% - 强调文字颜色 5 2 6" xfId="438"/>
    <cellStyle name="标题 5 11" xfId="439"/>
    <cellStyle name="20% - 强调文字颜色 5 2 7" xfId="440"/>
    <cellStyle name="标题 5 12" xfId="441"/>
    <cellStyle name="20% - 强调文字颜色 5 2 8" xfId="442"/>
    <cellStyle name="标题 5 13" xfId="443"/>
    <cellStyle name="链接单元格 2" xfId="444"/>
    <cellStyle name="20% - 强调文字颜色 5 2 9" xfId="445"/>
    <cellStyle name="20% - 强调文字颜色 5 3" xfId="446"/>
    <cellStyle name="20% - 强调文字颜色 5 4" xfId="447"/>
    <cellStyle name="强调文字颜色 4 10" xfId="448"/>
    <cellStyle name="60% - 强调文字颜色 3 2" xfId="449"/>
    <cellStyle name="20% - 强调文字颜色 5 5" xfId="450"/>
    <cellStyle name="汇总 10" xfId="451"/>
    <cellStyle name="强调文字颜色 4 11" xfId="452"/>
    <cellStyle name="60% - 强调文字颜色 3 3" xfId="453"/>
    <cellStyle name="强调文字颜色 4 2 10" xfId="454"/>
    <cellStyle name="20% - 强调文字颜色 5 6" xfId="455"/>
    <cellStyle name="汇总 11" xfId="456"/>
    <cellStyle name="强调文字颜色 4 12" xfId="457"/>
    <cellStyle name="60% - 强调文字颜色 3 4" xfId="458"/>
    <cellStyle name="强调文字颜色 4 2 11" xfId="459"/>
    <cellStyle name="20% - 强调文字颜色 5 7" xfId="460"/>
    <cellStyle name="汇总 12" xfId="461"/>
    <cellStyle name="强调文字颜色 4 13" xfId="462"/>
    <cellStyle name="60% - 强调文字颜色 3 5" xfId="463"/>
    <cellStyle name="20% - 强调文字颜色 6 10" xfId="464"/>
    <cellStyle name="检查单元格 2 5" xfId="465"/>
    <cellStyle name="20% - 强调文字颜色 6 11" xfId="466"/>
    <cellStyle name="检查单元格 2 6" xfId="467"/>
    <cellStyle name="20% - 强调文字颜色 6 12" xfId="468"/>
    <cellStyle name="检查单元格 2 7" xfId="469"/>
    <cellStyle name="20% - 强调文字颜色 6 13" xfId="470"/>
    <cellStyle name="检查单元格 2 8" xfId="471"/>
    <cellStyle name="20% - 强调文字颜色 6 2" xfId="472"/>
    <cellStyle name="60% - 强调文字颜色 6 2 4" xfId="473"/>
    <cellStyle name="标题 4 2 8" xfId="474"/>
    <cellStyle name="20% - 强调文字颜色 6 2 10" xfId="475"/>
    <cellStyle name="警告文本 12" xfId="476"/>
    <cellStyle name="20% - 强调文字颜色 6 2 11" xfId="477"/>
    <cellStyle name="警告文本 13" xfId="478"/>
    <cellStyle name="60% - 强调文字颜色 1 10" xfId="479"/>
    <cellStyle name="60% - 强调文字颜色 1 12" xfId="480"/>
    <cellStyle name="20% - 强调文字颜色 6 2 13" xfId="481"/>
    <cellStyle name="20% - 强调文字颜色 6 2 2" xfId="482"/>
    <cellStyle name="40% - 强调文字颜色 4 4" xfId="483"/>
    <cellStyle name="解释性文本 10" xfId="484"/>
    <cellStyle name="20% - 强调文字颜色 6 2 3" xfId="485"/>
    <cellStyle name="40% - 强调文字颜色 4 5" xfId="486"/>
    <cellStyle name="解释性文本 11" xfId="487"/>
    <cellStyle name="20% - 强调文字颜色 6 2 4" xfId="488"/>
    <cellStyle name="40% - 强调文字颜色 4 6" xfId="489"/>
    <cellStyle name="解释性文本 12" xfId="490"/>
    <cellStyle name="20% - 强调文字颜色 6 2 5" xfId="491"/>
    <cellStyle name="40% - 强调文字颜色 4 7" xfId="492"/>
    <cellStyle name="解释性文本 13" xfId="493"/>
    <cellStyle name="20% - 强调文字颜色 6 2 6" xfId="494"/>
    <cellStyle name="40% - 强调文字颜色 4 8" xfId="495"/>
    <cellStyle name="20% - 强调文字颜色 6 2 7" xfId="496"/>
    <cellStyle name="强调文字颜色 2 10" xfId="497"/>
    <cellStyle name="40% - 强调文字颜色 4 9" xfId="498"/>
    <cellStyle name="20% - 强调文字颜色 6 2 8" xfId="499"/>
    <cellStyle name="强调文字颜色 2 11" xfId="500"/>
    <cellStyle name="20% - 强调文字颜色 6 2 9" xfId="501"/>
    <cellStyle name="强调文字颜色 2 12" xfId="502"/>
    <cellStyle name="20% - 强调文字颜色 6 3" xfId="503"/>
    <cellStyle name="60% - 强调文字颜色 6 2 5" xfId="504"/>
    <cellStyle name="标题 4 2 9" xfId="505"/>
    <cellStyle name="60% - 强调文字颜色 4 2" xfId="506"/>
    <cellStyle name="强调文字颜色 5 2 7" xfId="507"/>
    <cellStyle name="标题 4 13" xfId="508"/>
    <cellStyle name="20% - 强调文字颜色 6 4" xfId="509"/>
    <cellStyle name="60% - 强调文字颜色 6 2 6" xfId="510"/>
    <cellStyle name="60% - 强调文字颜色 6 2 7" xfId="511"/>
    <cellStyle name="40% - 强调文字颜色 5 2 2" xfId="512"/>
    <cellStyle name="20% - 强调文字颜色 6 5" xfId="513"/>
    <cellStyle name="60% - 强调文字颜色 4 3" xfId="514"/>
    <cellStyle name="汇总 2 10" xfId="515"/>
    <cellStyle name="40% - 强调文字颜色 5 2 3" xfId="516"/>
    <cellStyle name="60% - 强调文字颜色 6 2 8" xfId="517"/>
    <cellStyle name="20% - 强调文字颜色 6 6" xfId="518"/>
    <cellStyle name="60% - 强调文字颜色 4 4" xfId="519"/>
    <cellStyle name="60% - 强调文字颜色 4 5" xfId="520"/>
    <cellStyle name="汇总 2 11" xfId="521"/>
    <cellStyle name="60% - 强调文字颜色 6 2 9" xfId="522"/>
    <cellStyle name="40% - 强调文字颜色 5 2 4" xfId="523"/>
    <cellStyle name="20% - 强调文字颜色 6 7" xfId="524"/>
    <cellStyle name="60% - 强调文字颜色 4 6" xfId="525"/>
    <cellStyle name="汇总 2 12" xfId="526"/>
    <cellStyle name="40% - 强调文字颜色 5 2 5" xfId="527"/>
    <cellStyle name="20% - 强调文字颜色 6 8" xfId="528"/>
    <cellStyle name="60% - 强调文字颜色 4 7" xfId="529"/>
    <cellStyle name="汇总 2 13" xfId="530"/>
    <cellStyle name="40% - 强调文字颜色 5 2 6" xfId="531"/>
    <cellStyle name="20% - 强调文字颜色 6 9" xfId="532"/>
    <cellStyle name="40% - 强调文字颜色 6 10" xfId="533"/>
    <cellStyle name="计算 6" xfId="534"/>
    <cellStyle name="20% - 着色 4" xfId="535"/>
    <cellStyle name="适中 2 10" xfId="536"/>
    <cellStyle name="适中 3" xfId="537"/>
    <cellStyle name="好_2012-2013-2轻化系工作量2013.7.2" xfId="538"/>
    <cellStyle name="40% - 强调文字颜色 1 10" xfId="539"/>
    <cellStyle name="60% - 强调文字颜色 2 11" xfId="540"/>
    <cellStyle name="链接单元格 2 10" xfId="541"/>
    <cellStyle name="40% - 强调文字颜色 1 11" xfId="542"/>
    <cellStyle name="60% - 强调文字颜色 2 12" xfId="543"/>
    <cellStyle name="链接单元格 2 11" xfId="544"/>
    <cellStyle name="40% - 强调文字颜色 1 12" xfId="545"/>
    <cellStyle name="60% - 强调文字颜色 2 13" xfId="546"/>
    <cellStyle name="40% - 强调文字颜色 1 2" xfId="547"/>
    <cellStyle name="解释性文本 2 9" xfId="548"/>
    <cellStyle name="40% - 强调文字颜色 1 2 10" xfId="549"/>
    <cellStyle name="40% - 强调文字颜色 1 2 11" xfId="550"/>
    <cellStyle name="强调文字颜色 3 10" xfId="551"/>
    <cellStyle name="40% - 强调文字颜色 1 2 12" xfId="552"/>
    <cellStyle name="40% - 强调文字颜色 1 2 2" xfId="553"/>
    <cellStyle name="60% - 强调文字颜色 2 2 7" xfId="554"/>
    <cellStyle name="40% - 强调文字颜色 5 2 11" xfId="555"/>
    <cellStyle name="40% - 强调文字颜色 1 2 3" xfId="556"/>
    <cellStyle name="60% - 强调文字颜色 2 2 8" xfId="557"/>
    <cellStyle name="40% - 强调文字颜色 5 2 12" xfId="558"/>
    <cellStyle name="40% - 强调文字颜色 1 2 4" xfId="559"/>
    <cellStyle name="60% - 强调文字颜色 2 2 9" xfId="560"/>
    <cellStyle name="40% - 强调文字颜色 5 2 13" xfId="561"/>
    <cellStyle name="40% - 强调文字颜色 1 2 5" xfId="562"/>
    <cellStyle name="40% - 强调文字颜色 1 2 6" xfId="563"/>
    <cellStyle name="40% - 强调文字颜色 1 2 7" xfId="564"/>
    <cellStyle name="40% - 强调文字颜色 1 3" xfId="565"/>
    <cellStyle name="40% - 强调文字颜色 1 4" xfId="566"/>
    <cellStyle name="40% - 强调文字颜色 1 5" xfId="567"/>
    <cellStyle name="40% - 强调文字颜色 1 6" xfId="568"/>
    <cellStyle name="40% - 强调文字颜色 1 7" xfId="569"/>
    <cellStyle name="40% - 强调文字颜色 1 8" xfId="570"/>
    <cellStyle name="40% - 强调文字颜色 1 9" xfId="571"/>
    <cellStyle name="60% - 强调文字颜色 1 8" xfId="572"/>
    <cellStyle name="60% - 强调文字颜色 4 2 12" xfId="573"/>
    <cellStyle name="警告文本 2 5" xfId="574"/>
    <cellStyle name="40% - 强调文字颜色 2 10" xfId="575"/>
    <cellStyle name="60% - 强调文字颜色 3 11" xfId="576"/>
    <cellStyle name="40% - 强调文字颜色 2 2 2" xfId="577"/>
    <cellStyle name="60% - 强调文字颜色 3 2 7" xfId="578"/>
    <cellStyle name="40% - 强调文字颜色 2 2 3" xfId="579"/>
    <cellStyle name="60% - 强调文字颜色 3 2 8" xfId="580"/>
    <cellStyle name="40% - 强调文字颜色 2 2 4" xfId="581"/>
    <cellStyle name="60% - 强调文字颜色 3 2 9" xfId="582"/>
    <cellStyle name="常规 11 2" xfId="583"/>
    <cellStyle name="40% - 强调文字颜色 2 2 5" xfId="584"/>
    <cellStyle name="40% - 强调文字颜色 2 2 6" xfId="585"/>
    <cellStyle name="40% - 强调文字颜色 2 9" xfId="586"/>
    <cellStyle name="40% - 强调文字颜色 3 2 12" xfId="587"/>
    <cellStyle name="60% - 强调文字颜色 2 8" xfId="588"/>
    <cellStyle name="40% - 强调文字颜色 3 2 13" xfId="589"/>
    <cellStyle name="输入 2 2" xfId="590"/>
    <cellStyle name="60% - 强调文字颜色 2 9" xfId="591"/>
    <cellStyle name="40% - 强调文字颜色 3 2 2" xfId="592"/>
    <cellStyle name="40% - 强调文字颜色 6 9" xfId="593"/>
    <cellStyle name="60% - 强调文字颜色 4 2 7" xfId="594"/>
    <cellStyle name="40% - 强调文字颜色 3 2 3" xfId="595"/>
    <cellStyle name="60% - 强调文字颜色 4 2 8" xfId="596"/>
    <cellStyle name="40% - 强调文字颜色 3 2 4" xfId="597"/>
    <cellStyle name="60% - 强调文字颜色 4 2 9" xfId="598"/>
    <cellStyle name="40% - 强调文字颜色 3 2 5" xfId="599"/>
    <cellStyle name="40% - 强调文字颜色 3 2 6" xfId="600"/>
    <cellStyle name="标题 4 4" xfId="601"/>
    <cellStyle name="差_2012年轻化系教学工作量2013.1.25" xfId="602"/>
    <cellStyle name="40% - 强调文字颜色 4 2 2" xfId="603"/>
    <cellStyle name="60% - 强调文字颜色 5 2 7" xfId="604"/>
    <cellStyle name="标题 4 5" xfId="605"/>
    <cellStyle name="40% - 强调文字颜色 4 2 3" xfId="606"/>
    <cellStyle name="60% - 强调文字颜色 5 2 8" xfId="607"/>
    <cellStyle name="标题 4 6" xfId="608"/>
    <cellStyle name="40% - 强调文字颜色 4 2 4" xfId="609"/>
    <cellStyle name="60% - 强调文字颜色 5 2 9" xfId="610"/>
    <cellStyle name="标题 4 7" xfId="611"/>
    <cellStyle name="40% - 强调文字颜色 4 2 5" xfId="612"/>
    <cellStyle name="标题 4 8" xfId="613"/>
    <cellStyle name="40% - 强调文字颜色 4 2 6" xfId="614"/>
    <cellStyle name="40% - 强调文字颜色 4 3" xfId="615"/>
    <cellStyle name="好_2012-2013-2轻化系工作量2013.7.2 3" xfId="616"/>
    <cellStyle name="40% - 强调文字颜色 5 10" xfId="617"/>
    <cellStyle name="60% - 强调文字颜色 6 11" xfId="618"/>
    <cellStyle name="好 2 3" xfId="619"/>
    <cellStyle name="40% - 强调文字颜色 5 2" xfId="620"/>
    <cellStyle name="好 2 4" xfId="621"/>
    <cellStyle name="40% - 强调文字颜色 5 3" xfId="622"/>
    <cellStyle name="好 2 5" xfId="623"/>
    <cellStyle name="40% - 强调文字颜色 5 4" xfId="624"/>
    <cellStyle name="好 2 6" xfId="625"/>
    <cellStyle name="40% - 强调文字颜色 5 5" xfId="626"/>
    <cellStyle name="好 2 7" xfId="627"/>
    <cellStyle name="40% - 强调文字颜色 5 6" xfId="628"/>
    <cellStyle name="注释 2 2" xfId="629"/>
    <cellStyle name="链接单元格 2_轻化系2014年度工作量统计2015.1.22(第3次报教务处）" xfId="630"/>
    <cellStyle name="好 2 9" xfId="631"/>
    <cellStyle name="40% - 强调文字颜色 5 8" xfId="632"/>
    <cellStyle name="注释 2 4" xfId="633"/>
    <cellStyle name="40% - 强调文字颜色 5 9" xfId="634"/>
    <cellStyle name="注释 2 5" xfId="635"/>
    <cellStyle name="标题 2 2 4" xfId="636"/>
    <cellStyle name="40% - 强调文字颜色 6 2" xfId="637"/>
    <cellStyle name="40% - 强调文字颜色 6 2 10" xfId="638"/>
    <cellStyle name="40% - 强调文字颜色 6 2 11" xfId="639"/>
    <cellStyle name="40% - 强调文字颜色 6 2 2" xfId="640"/>
    <cellStyle name="40% - 强调文字颜色 6 2 12" xfId="641"/>
    <cellStyle name="40% - 强调文字颜色 6 2 3" xfId="642"/>
    <cellStyle name="40% - 强调文字颜色 6 2 13" xfId="643"/>
    <cellStyle name="40% - 强调文字颜色 6 2 4" xfId="644"/>
    <cellStyle name="40% - 强调文字颜色 6 2 5" xfId="645"/>
    <cellStyle name="40% - 强调文字颜色 6 2 6" xfId="646"/>
    <cellStyle name="40% - 着色 1" xfId="647"/>
    <cellStyle name="标题 2 2 5" xfId="648"/>
    <cellStyle name="40% - 强调文字颜色 6 3" xfId="649"/>
    <cellStyle name="标题 2 2 6" xfId="650"/>
    <cellStyle name="40% - 强调文字颜色 6 4" xfId="651"/>
    <cellStyle name="60% - 强调文字颜色 4 2 2" xfId="652"/>
    <cellStyle name="60% - 强调文字颜色 1 2 10" xfId="653"/>
    <cellStyle name="适中 2 4" xfId="654"/>
    <cellStyle name="强调文字颜色 3 2 3" xfId="655"/>
    <cellStyle name="标题 2 2 8" xfId="656"/>
    <cellStyle name="解释性文本 2 11" xfId="657"/>
    <cellStyle name="40% - 强调文字颜色 6 6" xfId="658"/>
    <cellStyle name="60% - 强调文字颜色 4 2 4" xfId="659"/>
    <cellStyle name="60% - 强调文字颜色 1 2 12" xfId="660"/>
    <cellStyle name="适中 2 6" xfId="661"/>
    <cellStyle name="强调文字颜色 3 2 5" xfId="662"/>
    <cellStyle name="标题 2 2 9" xfId="663"/>
    <cellStyle name="解释性文本 2 12" xfId="664"/>
    <cellStyle name="40% - 强调文字颜色 6 7" xfId="665"/>
    <cellStyle name="60% - 强调文字颜色 4 2 5" xfId="666"/>
    <cellStyle name="60% - 强调文字颜色 1 2 13" xfId="667"/>
    <cellStyle name="适中 2 7" xfId="668"/>
    <cellStyle name="强调文字颜色 3 2 6" xfId="669"/>
    <cellStyle name="解释性文本 2 13" xfId="670"/>
    <cellStyle name="40% - 强调文字颜色 6 8" xfId="671"/>
    <cellStyle name="60% - 强调文字颜色 4 2 6" xfId="672"/>
    <cellStyle name="60% - 强调文字颜色 1 13" xfId="673"/>
    <cellStyle name="60% - 强调文字颜色 1 2 2" xfId="674"/>
    <cellStyle name="60% - 强调文字颜色 1 2 3" xfId="675"/>
    <cellStyle name="60% - 强调文字颜色 1 2 4" xfId="676"/>
    <cellStyle name="60% - 强调文字颜色 1 2 5" xfId="677"/>
    <cellStyle name="60% - 强调文字颜色 1 2 6" xfId="678"/>
    <cellStyle name="60% - 强调文字颜色 2 10" xfId="679"/>
    <cellStyle name="60% - 强调文字颜色 2 2 10" xfId="680"/>
    <cellStyle name="60% - 强调文字颜色 2 2 11" xfId="681"/>
    <cellStyle name="60% - 强调文字颜色 2 2 12" xfId="682"/>
    <cellStyle name="60% - 强调文字颜色 2 2 13" xfId="683"/>
    <cellStyle name="标题 1 2 6" xfId="684"/>
    <cellStyle name="60% - 强调文字颜色 3 2 2" xfId="685"/>
    <cellStyle name="标题 1 2 7" xfId="686"/>
    <cellStyle name="60% - 强调文字颜色 3 2 3" xfId="687"/>
    <cellStyle name="标题 1 2 8" xfId="688"/>
    <cellStyle name="60% - 强调文字颜色 3 2 4" xfId="689"/>
    <cellStyle name="标题 1 2 9" xfId="690"/>
    <cellStyle name="60% - 强调文字颜色 3 2 5" xfId="691"/>
    <cellStyle name="60% - 强调文字颜色 3 2 6" xfId="692"/>
    <cellStyle name="强调文字颜色 1 2 2" xfId="693"/>
    <cellStyle name="60% - 强调文字颜色 4 10" xfId="694"/>
    <cellStyle name="60% - 强调文字颜色 5 2" xfId="695"/>
    <cellStyle name="常规 2 4" xfId="696"/>
    <cellStyle name="60% - 强调文字颜色 5 2 11" xfId="697"/>
    <cellStyle name="常规 2 5" xfId="698"/>
    <cellStyle name="60% - 强调文字颜色 5 2 12" xfId="699"/>
    <cellStyle name="常规 2 6" xfId="700"/>
    <cellStyle name="60% - 强调文字颜色 5 2 13" xfId="701"/>
    <cellStyle name="好 9" xfId="702"/>
    <cellStyle name="标题 3 2 6" xfId="703"/>
    <cellStyle name="60% - 强调文字颜色 5 2 2" xfId="704"/>
    <cellStyle name="标题 3 2 7" xfId="705"/>
    <cellStyle name="60% - 强调文字颜色 5 2 3" xfId="706"/>
    <cellStyle name="标题 3 2 8" xfId="707"/>
    <cellStyle name="60% - 强调文字颜色 5 2 4" xfId="708"/>
    <cellStyle name="标题 4 2" xfId="709"/>
    <cellStyle name="标题 3 2 9" xfId="710"/>
    <cellStyle name="60% - 强调文字颜色 5 2 5" xfId="711"/>
    <cellStyle name="标题 4 3" xfId="712"/>
    <cellStyle name="60% - 强调文字颜色 5 2 6" xfId="713"/>
    <cellStyle name="60% - 强调文字颜色 5 3" xfId="714"/>
    <cellStyle name="60% - 强调文字颜色 5 4" xfId="715"/>
    <cellStyle name="60% - 强调文字颜色 5 5" xfId="716"/>
    <cellStyle name="60% - 强调文字颜色 5 6" xfId="717"/>
    <cellStyle name="60% - 强调文字颜色 5 7" xfId="718"/>
    <cellStyle name="常规 4 2" xfId="719"/>
    <cellStyle name="60% - 强调文字颜色 5 8" xfId="720"/>
    <cellStyle name="好_2012-2013-2轻化系工作量2013.7.2 2" xfId="721"/>
    <cellStyle name="60% - 强调文字颜色 6 10" xfId="722"/>
    <cellStyle name="60% - 强调文字颜色 6 2" xfId="723"/>
    <cellStyle name="60% - 强调文字颜色 6 2 11" xfId="724"/>
    <cellStyle name="60% - 强调文字颜色 6 2 12" xfId="725"/>
    <cellStyle name="60% - 强调文字颜色 6 2 13" xfId="726"/>
    <cellStyle name="标题 4 2 6" xfId="727"/>
    <cellStyle name="60% - 强调文字颜色 6 2 2" xfId="728"/>
    <cellStyle name="标题 4 2 7" xfId="729"/>
    <cellStyle name="60% - 强调文字颜色 6 2 3" xfId="730"/>
    <cellStyle name="60% - 强调文字颜色 6 7" xfId="731"/>
    <cellStyle name="60% - 着色 1" xfId="732"/>
    <cellStyle name="60% - 着色 2" xfId="733"/>
    <cellStyle name="60% - 着色 3" xfId="734"/>
    <cellStyle name="60% - 着色 4" xfId="735"/>
    <cellStyle name="标题 1 2" xfId="736"/>
    <cellStyle name="60% - 着色 5" xfId="737"/>
    <cellStyle name="标题 1 3" xfId="738"/>
    <cellStyle name="60% - 着色 6" xfId="739"/>
    <cellStyle name="标题 1 4" xfId="740"/>
    <cellStyle name="输出 8" xfId="741"/>
    <cellStyle name="标题 1 10" xfId="742"/>
    <cellStyle name="输出 9" xfId="743"/>
    <cellStyle name="标题 1 11" xfId="744"/>
    <cellStyle name="标题 1 12" xfId="745"/>
    <cellStyle name="标题 1 13" xfId="746"/>
    <cellStyle name="标题 1 2 10" xfId="747"/>
    <cellStyle name="标题 1 2 11" xfId="748"/>
    <cellStyle name="标题 1 2 12" xfId="749"/>
    <cellStyle name="标题 1 2 13" xfId="750"/>
    <cellStyle name="标题 1 2 2" xfId="751"/>
    <cellStyle name="标题 1 2 3" xfId="752"/>
    <cellStyle name="标题 1 2 4" xfId="753"/>
    <cellStyle name="标题 1 2 5" xfId="754"/>
    <cellStyle name="标题 1 2_轻化系2014年度工作量统计2015.1.22(第3次报教务处）" xfId="755"/>
    <cellStyle name="标题 1 5" xfId="756"/>
    <cellStyle name="注释 2 10" xfId="757"/>
    <cellStyle name="标题 1 6" xfId="758"/>
    <cellStyle name="注释 2 11" xfId="759"/>
    <cellStyle name="标题 1 7" xfId="760"/>
    <cellStyle name="注释 2 12" xfId="761"/>
    <cellStyle name="标题 1 8" xfId="762"/>
    <cellStyle name="注释 2 13" xfId="763"/>
    <cellStyle name="标题 1 9" xfId="764"/>
    <cellStyle name="标题 10" xfId="765"/>
    <cellStyle name="标题 11" xfId="766"/>
    <cellStyle name="标题 12" xfId="767"/>
    <cellStyle name="标题 13" xfId="768"/>
    <cellStyle name="常规_任课" xfId="769"/>
    <cellStyle name="标题 14" xfId="770"/>
    <cellStyle name="标题 2 2 2" xfId="771"/>
    <cellStyle name="标题 15" xfId="772"/>
    <cellStyle name="标题 2 2 3" xfId="773"/>
    <cellStyle name="标题 16" xfId="774"/>
    <cellStyle name="标题 2 10" xfId="775"/>
    <cellStyle name="标题 2 12" xfId="776"/>
    <cellStyle name="标题 2 13" xfId="777"/>
    <cellStyle name="标题 2 2" xfId="778"/>
    <cellStyle name="标题 2 2 10" xfId="779"/>
    <cellStyle name="标题 2 2 11" xfId="780"/>
    <cellStyle name="标题 5 2" xfId="781"/>
    <cellStyle name="标题 2 2 12" xfId="782"/>
    <cellStyle name="标题 5 3" xfId="783"/>
    <cellStyle name="标题 2 2 13" xfId="784"/>
    <cellStyle name="标题 2 2_轻化系2014年度工作量统计2015.1.22(第3次报教务处）" xfId="785"/>
    <cellStyle name="标题 2 3" xfId="786"/>
    <cellStyle name="标题 2 4" xfId="787"/>
    <cellStyle name="标题 2 5" xfId="788"/>
    <cellStyle name="标题 2 6" xfId="789"/>
    <cellStyle name="标题 2 7" xfId="790"/>
    <cellStyle name="标题 2 8" xfId="791"/>
    <cellStyle name="标题 2 9" xfId="792"/>
    <cellStyle name="标题 3 10" xfId="793"/>
    <cellStyle name="标题 3 11" xfId="794"/>
    <cellStyle name="标题 3 12" xfId="795"/>
    <cellStyle name="标题 3 13" xfId="796"/>
    <cellStyle name="标题 3 2" xfId="797"/>
    <cellStyle name="标题 3 2 10" xfId="798"/>
    <cellStyle name="标题 3 2 11" xfId="799"/>
    <cellStyle name="标题 3 2 12" xfId="800"/>
    <cellStyle name="标题 3 2 13" xfId="801"/>
    <cellStyle name="好 6" xfId="802"/>
    <cellStyle name="标题 3 2 3" xfId="803"/>
    <cellStyle name="好 7" xfId="804"/>
    <cellStyle name="标题 3 2 4" xfId="805"/>
    <cellStyle name="好 8" xfId="806"/>
    <cellStyle name="标题 3 2 5" xfId="807"/>
    <cellStyle name="标题 3 2_轻化系2014年度工作量统计2015.1.22(第3次报教务处）" xfId="808"/>
    <cellStyle name="标题 3 3" xfId="809"/>
    <cellStyle name="标题 3 4" xfId="810"/>
    <cellStyle name="标题 3 5" xfId="811"/>
    <cellStyle name="标题 3 6" xfId="812"/>
    <cellStyle name="标题 3 7" xfId="813"/>
    <cellStyle name="标题 3 8" xfId="814"/>
    <cellStyle name="标题 3 9" xfId="815"/>
    <cellStyle name="标题 4 10" xfId="816"/>
    <cellStyle name="强调文字颜色 5 2 4" xfId="817"/>
    <cellStyle name="标题 4 11" xfId="818"/>
    <cellStyle name="强调文字颜色 5 2 5" xfId="819"/>
    <cellStyle name="标题 4 12" xfId="820"/>
    <cellStyle name="强调文字颜色 5 2 6" xfId="821"/>
    <cellStyle name="标题 4 2 10" xfId="822"/>
    <cellStyle name="标题 4 2 11" xfId="823"/>
    <cellStyle name="标题 4 2 12" xfId="824"/>
    <cellStyle name="标题 4 2 13" xfId="825"/>
    <cellStyle name="输入 12" xfId="826"/>
    <cellStyle name="标题 4 2 2" xfId="827"/>
    <cellStyle name="输入 13" xfId="828"/>
    <cellStyle name="标题 4 2 3" xfId="829"/>
    <cellStyle name="标题 4 2 4" xfId="830"/>
    <cellStyle name="标题 4 2 5" xfId="831"/>
    <cellStyle name="解释性文本 2 3" xfId="832"/>
    <cellStyle name="标题 5" xfId="833"/>
    <cellStyle name="解释性文本 2 4" xfId="834"/>
    <cellStyle name="标题 6" xfId="835"/>
    <cellStyle name="解释性文本 2 5" xfId="836"/>
    <cellStyle name="标题 7" xfId="837"/>
    <cellStyle name="解释性文本 2 6" xfId="838"/>
    <cellStyle name="标题 8" xfId="839"/>
    <cellStyle name="解释性文本 2 7" xfId="840"/>
    <cellStyle name="标题 9" xfId="841"/>
    <cellStyle name="差 10" xfId="842"/>
    <cellStyle name="差 11" xfId="843"/>
    <cellStyle name="差 13" xfId="844"/>
    <cellStyle name="解释性文本 5" xfId="845"/>
    <cellStyle name="差 2" xfId="846"/>
    <cellStyle name="差 2 10" xfId="847"/>
    <cellStyle name="差 7" xfId="848"/>
    <cellStyle name="差 2 11" xfId="849"/>
    <cellStyle name="差 8" xfId="850"/>
    <cellStyle name="差 2 12" xfId="851"/>
    <cellStyle name="差 9" xfId="852"/>
    <cellStyle name="差 2 13" xfId="853"/>
    <cellStyle name="差 2 2" xfId="854"/>
    <cellStyle name="差 2 3" xfId="855"/>
    <cellStyle name="差 2 4" xfId="856"/>
    <cellStyle name="差 2 5" xfId="857"/>
    <cellStyle name="差 2 6" xfId="858"/>
    <cellStyle name="差 2 7" xfId="859"/>
    <cellStyle name="差 2 8" xfId="860"/>
    <cellStyle name="解释性文本 6" xfId="861"/>
    <cellStyle name="差 3" xfId="862"/>
    <cellStyle name="计算 10" xfId="863"/>
    <cellStyle name="解释性文本 7" xfId="864"/>
    <cellStyle name="差 4" xfId="865"/>
    <cellStyle name="计算 11" xfId="866"/>
    <cellStyle name="解释性文本 8" xfId="867"/>
    <cellStyle name="差 5" xfId="868"/>
    <cellStyle name="计算 12" xfId="869"/>
    <cellStyle name="解释性文本 9" xfId="870"/>
    <cellStyle name="差 6" xfId="871"/>
    <cellStyle name="计算 13" xfId="872"/>
    <cellStyle name="差_2012-2013-2轻化系工作量2013.7.2" xfId="873"/>
    <cellStyle name="差_2012-2013-2轻化系工作量2013.7.2 2" xfId="874"/>
    <cellStyle name="差_2012-2013-2轻化系工作量2013.7.2 3" xfId="875"/>
    <cellStyle name="常规 4_2012-2013-2轻化系工作量2013.7.2" xfId="876"/>
    <cellStyle name="差_2012年轻化系教学工作量2013.1.25 2" xfId="877"/>
    <cellStyle name="差_2012年轻化系教学工作量2013.1.25 3" xfId="878"/>
    <cellStyle name="差_2012年轻化系教学工作量2013.1.25 4" xfId="879"/>
    <cellStyle name="差_2012年轻化系教学工作量2013.1.25 5" xfId="880"/>
    <cellStyle name="常规 10" xfId="881"/>
    <cellStyle name="常规 10 2" xfId="882"/>
    <cellStyle name="常规 10_2012-2013-2轻化系工作量2013.7.2" xfId="883"/>
    <cellStyle name="常规 11" xfId="884"/>
    <cellStyle name="常规 12" xfId="885"/>
    <cellStyle name="常规 13" xfId="886"/>
    <cellStyle name="常规 14" xfId="887"/>
    <cellStyle name="常规 14 2" xfId="888"/>
    <cellStyle name="常规 14_2012-2013-2轻化系工作量2013.7.2" xfId="889"/>
    <cellStyle name="常规 20" xfId="890"/>
    <cellStyle name="常规 15" xfId="891"/>
    <cellStyle name="常规 21" xfId="892"/>
    <cellStyle name="常规 16" xfId="893"/>
    <cellStyle name="常规 22" xfId="894"/>
    <cellStyle name="常规 17" xfId="895"/>
    <cellStyle name="常规 23" xfId="896"/>
    <cellStyle name="常规 18" xfId="897"/>
    <cellStyle name="常规 24" xfId="898"/>
    <cellStyle name="常规 19" xfId="899"/>
    <cellStyle name="好 10" xfId="900"/>
    <cellStyle name="常规 2" xfId="901"/>
    <cellStyle name="强调文字颜色 3 3" xfId="902"/>
    <cellStyle name="常规 2 10" xfId="903"/>
    <cellStyle name="好_2012年轻化系教学工作量2013.1.25 5" xfId="904"/>
    <cellStyle name="强调文字颜色 3 4" xfId="905"/>
    <cellStyle name="常规 2 11" xfId="906"/>
    <cellStyle name="强调文字颜色 3 5" xfId="907"/>
    <cellStyle name="常规 2 12" xfId="908"/>
    <cellStyle name="常规_Sheet1" xfId="909"/>
    <cellStyle name="强调文字颜色 3 6" xfId="910"/>
    <cellStyle name="常规 2 13" xfId="911"/>
    <cellStyle name="常规 2 7" xfId="912"/>
    <cellStyle name="常规 2 8" xfId="913"/>
    <cellStyle name="输入 2" xfId="914"/>
    <cellStyle name="常规 2 9" xfId="915"/>
    <cellStyle name="输入 3" xfId="916"/>
    <cellStyle name="常规 30" xfId="917"/>
    <cellStyle name="常规 25" xfId="918"/>
    <cellStyle name="常规 31" xfId="919"/>
    <cellStyle name="常规 26" xfId="920"/>
    <cellStyle name="常规 32" xfId="921"/>
    <cellStyle name="常规 27" xfId="922"/>
    <cellStyle name="常规 33" xfId="923"/>
    <cellStyle name="常规 28" xfId="924"/>
    <cellStyle name="常规 29" xfId="925"/>
    <cellStyle name="好 11" xfId="926"/>
    <cellStyle name="常规 3" xfId="927"/>
    <cellStyle name="注释 10" xfId="928"/>
    <cellStyle name="常规 3_2012-2013-2轻化系工作量2013.7.2" xfId="929"/>
    <cellStyle name="好 12" xfId="930"/>
    <cellStyle name="常规 4" xfId="931"/>
    <cellStyle name="注释 11" xfId="932"/>
    <cellStyle name="常规 5_2012-2013-2轻化系工作量2013.7.2" xfId="933"/>
    <cellStyle name="常规_Sheet1 10" xfId="934"/>
    <cellStyle name="常规_Sheet1 11" xfId="935"/>
    <cellStyle name="汇总 5" xfId="936"/>
    <cellStyle name="常规_化工系教师联系电话" xfId="937"/>
    <cellStyle name="超链接 2" xfId="938"/>
    <cellStyle name="好 2 10" xfId="939"/>
    <cellStyle name="好 2 11" xfId="940"/>
    <cellStyle name="好 2 12" xfId="941"/>
    <cellStyle name="好 2 13" xfId="942"/>
    <cellStyle name="好 2 2" xfId="943"/>
    <cellStyle name="强调文字颜色 4 5" xfId="944"/>
    <cellStyle name="好_2012年轻化系教学工作量2013.1.25" xfId="945"/>
    <cellStyle name="好_2012年轻化系教学工作量2013.1.25 2" xfId="946"/>
    <cellStyle name="好_2012年轻化系教学工作量2013.1.25 3" xfId="947"/>
    <cellStyle name="好_2012年轻化系教学工作量2013.1.25 4" xfId="948"/>
    <cellStyle name="强调文字颜色 3 2" xfId="949"/>
    <cellStyle name="汇总 2" xfId="950"/>
    <cellStyle name="强调文字颜色 4 2 7" xfId="951"/>
    <cellStyle name="汇总 2 2" xfId="952"/>
    <cellStyle name="强调文字颜色 4 2 8" xfId="953"/>
    <cellStyle name="汇总 2 3" xfId="954"/>
    <cellStyle name="检查单元格 2" xfId="955"/>
    <cellStyle name="强调文字颜色 4 2 9" xfId="956"/>
    <cellStyle name="汇总 2 4" xfId="957"/>
    <cellStyle name="检查单元格 3" xfId="958"/>
    <cellStyle name="汇总 2 5" xfId="959"/>
    <cellStyle name="检查单元格 4" xfId="960"/>
    <cellStyle name="汇总 2 6" xfId="961"/>
    <cellStyle name="检查单元格 5" xfId="962"/>
    <cellStyle name="汇总 2 7" xfId="963"/>
    <cellStyle name="检查单元格 6" xfId="964"/>
    <cellStyle name="汇总 2 8" xfId="965"/>
    <cellStyle name="检查单元格 7" xfId="966"/>
    <cellStyle name="汇总 2 9" xfId="967"/>
    <cellStyle name="检查单元格 8" xfId="968"/>
    <cellStyle name="汇总 3" xfId="969"/>
    <cellStyle name="汇总 2_轻化系2014年度工作量统计2015.1.22(第3次报教务处）" xfId="970"/>
    <cellStyle name="汇总 4" xfId="971"/>
    <cellStyle name="汇总 6" xfId="972"/>
    <cellStyle name="汇总 7" xfId="973"/>
    <cellStyle name="汇总 8" xfId="974"/>
    <cellStyle name="汇总 9" xfId="975"/>
    <cellStyle name="计算 2" xfId="976"/>
    <cellStyle name="强调文字颜色 1 8" xfId="977"/>
    <cellStyle name="计算 2_轻化系2014年度工作量统计2015.1.22(第3次报教务处）" xfId="978"/>
    <cellStyle name="着色 3" xfId="979"/>
    <cellStyle name="计算 9" xfId="980"/>
    <cellStyle name="适中 2 13" xfId="981"/>
    <cellStyle name="检查单元格 2 10" xfId="982"/>
    <cellStyle name="检查单元格 2 11" xfId="983"/>
    <cellStyle name="检查单元格 2 12" xfId="984"/>
    <cellStyle name="检查单元格 2 13" xfId="985"/>
    <cellStyle name="检查单元格 2 2" xfId="986"/>
    <cellStyle name="检查单元格 2 3" xfId="987"/>
    <cellStyle name="检查单元格 2 4" xfId="988"/>
    <cellStyle name="检查单元格 2 9" xfId="989"/>
    <cellStyle name="检查单元格 2_轻化系2014年度工作量统计2015.1.22(第3次报教务处）" xfId="990"/>
    <cellStyle name="检查单元格 9" xfId="991"/>
    <cellStyle name="解释性文本 2" xfId="992"/>
    <cellStyle name="解释性文本 2 8" xfId="993"/>
    <cellStyle name="解释性文本 3" xfId="994"/>
    <cellStyle name="解释性文本 4" xfId="995"/>
    <cellStyle name="警告文本 10" xfId="996"/>
    <cellStyle name="警告文本 11" xfId="997"/>
    <cellStyle name="警告文本 2" xfId="998"/>
    <cellStyle name="警告文本 3" xfId="999"/>
    <cellStyle name="警告文本 4" xfId="1000"/>
    <cellStyle name="警告文本 5" xfId="1001"/>
    <cellStyle name="警告文本 6" xfId="1002"/>
    <cellStyle name="警告文本 7" xfId="1003"/>
    <cellStyle name="警告文本 8" xfId="1004"/>
    <cellStyle name="警告文本 9" xfId="1005"/>
    <cellStyle name="强调文字颜色 2 2 7" xfId="1006"/>
    <cellStyle name="链接单元格 10" xfId="1007"/>
    <cellStyle name="强调文字颜色 2 2 8" xfId="1008"/>
    <cellStyle name="链接单元格 11" xfId="1009"/>
    <cellStyle name="强调文字颜色 2 2 9" xfId="1010"/>
    <cellStyle name="链接单元格 12" xfId="1011"/>
    <cellStyle name="链接单元格 13" xfId="1012"/>
    <cellStyle name="链接单元格 2 13" xfId="1013"/>
    <cellStyle name="链接单元格 2 2" xfId="1014"/>
    <cellStyle name="链接单元格 2 3" xfId="1015"/>
    <cellStyle name="链接单元格 2 4" xfId="1016"/>
    <cellStyle name="链接单元格 2 5" xfId="1017"/>
    <cellStyle name="链接单元格 2 6" xfId="1018"/>
    <cellStyle name="链接单元格 2 7" xfId="1019"/>
    <cellStyle name="链接单元格 2 8" xfId="1020"/>
    <cellStyle name="链接单元格 2 9" xfId="1021"/>
    <cellStyle name="链接单元格 9" xfId="1022"/>
    <cellStyle name="强调文字颜色 1 10" xfId="1023"/>
    <cellStyle name="强调文字颜色 6 2 6" xfId="1024"/>
    <cellStyle name="强调文字颜色 1 11" xfId="1025"/>
    <cellStyle name="强调文字颜色 6 2 7" xfId="1026"/>
    <cellStyle name="强调文字颜色 1 12" xfId="1027"/>
    <cellStyle name="强调文字颜色 6 2 8" xfId="1028"/>
    <cellStyle name="强调文字颜色 1 13" xfId="1029"/>
    <cellStyle name="强调文字颜色 6 2 9" xfId="1030"/>
    <cellStyle name="强调文字颜色 1 2" xfId="1031"/>
    <cellStyle name="强调文字颜色 1 2 10" xfId="1032"/>
    <cellStyle name="强调文字颜色 1 2 11" xfId="1033"/>
    <cellStyle name="强调文字颜色 1 2 12" xfId="1034"/>
    <cellStyle name="强调文字颜色 1 2 13" xfId="1035"/>
    <cellStyle name="强调文字颜色 1 2 8" xfId="1036"/>
    <cellStyle name="强调文字颜色 1 2 9" xfId="1037"/>
    <cellStyle name="强调文字颜色 1 3" xfId="1038"/>
    <cellStyle name="强调文字颜色 1 4" xfId="1039"/>
    <cellStyle name="强调文字颜色 1 5" xfId="1040"/>
    <cellStyle name="强调文字颜色 1 6" xfId="1041"/>
    <cellStyle name="强调文字颜色 1 7" xfId="1042"/>
    <cellStyle name="强调文字颜色 2 2 10" xfId="1043"/>
    <cellStyle name="强调文字颜色 2 2 11" xfId="1044"/>
    <cellStyle name="强调文字颜色 2 2 3" xfId="1045"/>
    <cellStyle name="强调文字颜色 2 2 4" xfId="1046"/>
    <cellStyle name="强调文字颜色 2 2 5" xfId="1047"/>
    <cellStyle name="强调文字颜色 2 2 6" xfId="1048"/>
    <cellStyle name="强调文字颜色 2 4" xfId="1049"/>
    <cellStyle name="强调文字颜色 2 9" xfId="1050"/>
    <cellStyle name="强调文字颜色 3 12" xfId="1051"/>
    <cellStyle name="强调文字颜色 3 13" xfId="1052"/>
    <cellStyle name="适中 2 3" xfId="1053"/>
    <cellStyle name="强调文字颜色 3 2 2" xfId="1054"/>
    <cellStyle name="适中 2 8" xfId="1055"/>
    <cellStyle name="强调文字颜色 3 2 7" xfId="1056"/>
    <cellStyle name="适中 2 9" xfId="1057"/>
    <cellStyle name="强调文字颜色 3 2 8" xfId="1058"/>
    <cellStyle name="强调文字颜色 3 2 9" xfId="1059"/>
    <cellStyle name="强调文字颜色 3 7" xfId="1060"/>
    <cellStyle name="强调文字颜色 3 8" xfId="1061"/>
    <cellStyle name="强调文字颜色 3 9" xfId="1062"/>
    <cellStyle name="强调文字颜色 4 2" xfId="1063"/>
    <cellStyle name="强调文字颜色 4 2 2" xfId="1064"/>
    <cellStyle name="强调文字颜色 4 2 3" xfId="1065"/>
    <cellStyle name="强调文字颜色 4 2 4" xfId="1066"/>
    <cellStyle name="强调文字颜色 4 2 5" xfId="1067"/>
    <cellStyle name="强调文字颜色 4 2 6" xfId="1068"/>
    <cellStyle name="强调文字颜色 4 3" xfId="1069"/>
    <cellStyle name="强调文字颜色 4 4" xfId="1070"/>
    <cellStyle name="强调文字颜色 4 6" xfId="1071"/>
    <cellStyle name="强调文字颜色 4 7" xfId="1072"/>
    <cellStyle name="强调文字颜色 4 8" xfId="1073"/>
    <cellStyle name="输入 10" xfId="1074"/>
    <cellStyle name="强调文字颜色 4 9" xfId="1075"/>
    <cellStyle name="输入 11" xfId="1076"/>
    <cellStyle name="强调文字颜色 5 10" xfId="1077"/>
    <cellStyle name="强调文字颜色 5 11" xfId="1078"/>
    <cellStyle name="强调文字颜色 5 12" xfId="1079"/>
    <cellStyle name="强调文字颜色 5 13" xfId="1080"/>
    <cellStyle name="强调文字颜色 5 2" xfId="1081"/>
    <cellStyle name="强调文字颜色 5 2 10" xfId="1082"/>
    <cellStyle name="强调文字颜色 5 2 11" xfId="1083"/>
    <cellStyle name="强调文字颜色 5 2 12" xfId="1084"/>
    <cellStyle name="强调文字颜色 5 2 13" xfId="1085"/>
    <cellStyle name="强调文字颜色 5 2 2" xfId="1086"/>
    <cellStyle name="强调文字颜色 5 2 3" xfId="1087"/>
    <cellStyle name="强调文字颜色 5 2 8" xfId="1088"/>
    <cellStyle name="强调文字颜色 5 2 9" xfId="1089"/>
    <cellStyle name="强调文字颜色 5 3" xfId="1090"/>
    <cellStyle name="强调文字颜色 5 4" xfId="1091"/>
    <cellStyle name="强调文字颜色 5 5" xfId="1092"/>
    <cellStyle name="强调文字颜色 5 6" xfId="1093"/>
    <cellStyle name="输出 2_轻化系2014年度工作量统计2015.1.22(第3次报教务处）" xfId="1094"/>
    <cellStyle name="强调文字颜色 5 7" xfId="1095"/>
    <cellStyle name="强调文字颜色 5 8" xfId="1096"/>
    <cellStyle name="强调文字颜色 5 9" xfId="1097"/>
    <cellStyle name="强调文字颜色 6 10" xfId="1098"/>
    <cellStyle name="强调文字颜色 6 11" xfId="1099"/>
    <cellStyle name="强调文字颜色 6 12" xfId="1100"/>
    <cellStyle name="强调文字颜色 6 13" xfId="1101"/>
    <cellStyle name="强调文字颜色 6 2" xfId="1102"/>
    <cellStyle name="强调文字颜色 6 2 10" xfId="1103"/>
    <cellStyle name="强调文字颜色 6 2 11" xfId="1104"/>
    <cellStyle name="强调文字颜色 6 2 12" xfId="1105"/>
    <cellStyle name="强调文字颜色 6 2 13" xfId="1106"/>
    <cellStyle name="强调文字颜色 6 2 2" xfId="1107"/>
    <cellStyle name="强调文字颜色 6 2 3" xfId="1108"/>
    <cellStyle name="强调文字颜色 6 2 4" xfId="1109"/>
    <cellStyle name="强调文字颜色 6 2 5" xfId="1110"/>
    <cellStyle name="强调文字颜色 6 3" xfId="1111"/>
    <cellStyle name="强调文字颜色 6 4" xfId="1112"/>
    <cellStyle name="强调文字颜色 6 5" xfId="1113"/>
    <cellStyle name="强调文字颜色 6 6" xfId="1114"/>
    <cellStyle name="强调文字颜色 6 7" xfId="1115"/>
    <cellStyle name="强调文字颜色 6 8" xfId="1116"/>
    <cellStyle name="强调文字颜色 6 9" xfId="1117"/>
    <cellStyle name="适中 10" xfId="1118"/>
    <cellStyle name="适中 11" xfId="1119"/>
    <cellStyle name="适中 12" xfId="1120"/>
    <cellStyle name="适中 13" xfId="1121"/>
    <cellStyle name="适中 2" xfId="1122"/>
    <cellStyle name="适中 2 2" xfId="1123"/>
    <cellStyle name="适中 4" xfId="1124"/>
    <cellStyle name="适中 5" xfId="1125"/>
    <cellStyle name="适中 6" xfId="1126"/>
    <cellStyle name="输出 10" xfId="1127"/>
    <cellStyle name="输出 11" xfId="1128"/>
    <cellStyle name="输出 12" xfId="1129"/>
    <cellStyle name="输出 13" xfId="1130"/>
    <cellStyle name="输出 2" xfId="1131"/>
    <cellStyle name="输出 2 10" xfId="1132"/>
    <cellStyle name="输出 2 11" xfId="1133"/>
    <cellStyle name="输出 2 12" xfId="1134"/>
    <cellStyle name="输出 2 2" xfId="1135"/>
    <cellStyle name="输出 2 3" xfId="1136"/>
    <cellStyle name="输出 2 4" xfId="1137"/>
    <cellStyle name="输出 2 5" xfId="1138"/>
    <cellStyle name="输出 2 6" xfId="1139"/>
    <cellStyle name="输出 2 7" xfId="1140"/>
    <cellStyle name="输出 2 8" xfId="1141"/>
    <cellStyle name="输出 2 9" xfId="1142"/>
    <cellStyle name="输出 3" xfId="1143"/>
    <cellStyle name="输出 4" xfId="1144"/>
    <cellStyle name="输出 5" xfId="1145"/>
    <cellStyle name="输出 6" xfId="1146"/>
    <cellStyle name="输出 7" xfId="1147"/>
    <cellStyle name="输入 2 10" xfId="1148"/>
    <cellStyle name="输入 2 11" xfId="1149"/>
    <cellStyle name="输入 2 12" xfId="1150"/>
    <cellStyle name="输入 2 13" xfId="1151"/>
    <cellStyle name="输入 2 3" xfId="1152"/>
    <cellStyle name="输入 2 4" xfId="1153"/>
    <cellStyle name="输入 2 5" xfId="1154"/>
    <cellStyle name="输入 2 6" xfId="1155"/>
    <cellStyle name="输入 2 7" xfId="1156"/>
    <cellStyle name="输入 2 8" xfId="1157"/>
    <cellStyle name="输入 2 9" xfId="1158"/>
    <cellStyle name="输入 4" xfId="1159"/>
    <cellStyle name="输入 5" xfId="1160"/>
    <cellStyle name="输入 6" xfId="1161"/>
    <cellStyle name="输入 7" xfId="1162"/>
    <cellStyle name="输入 8" xfId="1163"/>
    <cellStyle name="输入 9" xfId="1164"/>
    <cellStyle name="着色 4" xfId="1165"/>
    <cellStyle name="注释 2" xfId="1166"/>
    <cellStyle name="注释 2 6" xfId="1167"/>
    <cellStyle name="注释 2 7" xfId="1168"/>
    <cellStyle name="注释 2 8" xfId="1169"/>
    <cellStyle name="注释 2 9" xfId="1170"/>
    <cellStyle name="注释 2_轻化系2014年度工作量统计2015.1.22(第3次报教务处）" xfId="1171"/>
    <cellStyle name="注释 3" xfId="1172"/>
    <cellStyle name="注释 4" xfId="1173"/>
    <cellStyle name="注释 5" xfId="1174"/>
    <cellStyle name="注释 6" xfId="1175"/>
    <cellStyle name="注释 7" xfId="1176"/>
    <cellStyle name="注释 8" xfId="1177"/>
    <cellStyle name="注释 9" xfId="1178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opLeftCell="A28" workbookViewId="0">
      <selection activeCell="Q38" sqref="Q38"/>
    </sheetView>
  </sheetViews>
  <sheetFormatPr defaultColWidth="9" defaultRowHeight="15.6"/>
  <cols>
    <col min="1" max="1" width="9.5" customWidth="1"/>
    <col min="2" max="2" width="6.875" customWidth="1"/>
    <col min="3" max="3" width="5.6" customWidth="1"/>
    <col min="4" max="4" width="5.4" customWidth="1"/>
    <col min="5" max="5" width="5.1" customWidth="1"/>
    <col min="6" max="6" width="5.4" customWidth="1"/>
    <col min="7" max="7" width="5.2" style="175" customWidth="1"/>
    <col min="8" max="8" width="4.375" customWidth="1"/>
    <col min="9" max="9" width="4.25" customWidth="1"/>
    <col min="10" max="10" width="5.5" customWidth="1"/>
    <col min="11" max="11" width="6.25" customWidth="1"/>
    <col min="12" max="12" width="8" customWidth="1"/>
    <col min="13" max="13" width="5.875" customWidth="1"/>
    <col min="14" max="14" width="3.9" customWidth="1"/>
  </cols>
  <sheetData>
    <row r="1" ht="48.75" customHeight="1" spans="1:14">
      <c r="A1" s="176" t="s">
        <v>0</v>
      </c>
      <c r="B1" s="176"/>
      <c r="C1" s="176"/>
      <c r="D1" s="176"/>
      <c r="E1" s="176"/>
      <c r="F1" s="176"/>
      <c r="G1" s="59"/>
      <c r="H1" s="176"/>
      <c r="I1" s="176"/>
      <c r="J1" s="176"/>
      <c r="K1" s="176"/>
      <c r="L1" s="176"/>
      <c r="M1" s="176"/>
      <c r="N1" s="176"/>
    </row>
    <row r="2" ht="25.5" customHeight="1" spans="1:14">
      <c r="A2" s="177" t="s">
        <v>1</v>
      </c>
      <c r="B2" s="177"/>
      <c r="C2" s="177"/>
      <c r="D2" s="177"/>
      <c r="E2" s="177"/>
      <c r="F2" s="177"/>
      <c r="G2" s="178"/>
      <c r="H2" s="177"/>
      <c r="I2" s="177"/>
      <c r="J2" s="177"/>
      <c r="K2" s="177"/>
      <c r="L2" s="177"/>
      <c r="M2" s="177"/>
      <c r="N2" s="177"/>
    </row>
    <row r="3" ht="18" customHeight="1" spans="1:13">
      <c r="A3" s="179" t="s">
        <v>2</v>
      </c>
      <c r="B3" s="179"/>
      <c r="C3" s="179"/>
      <c r="D3" s="179"/>
      <c r="E3" s="179"/>
      <c r="F3" s="179"/>
      <c r="G3" s="180"/>
      <c r="H3" s="179"/>
      <c r="I3" s="179"/>
      <c r="J3" s="179"/>
      <c r="K3" s="179"/>
      <c r="L3" s="179"/>
      <c r="M3" s="179"/>
    </row>
    <row r="4" ht="25.5" customHeight="1" spans="1:14">
      <c r="A4" s="181" t="s">
        <v>3</v>
      </c>
      <c r="B4" s="182" t="s">
        <v>4</v>
      </c>
      <c r="C4" s="182" t="s">
        <v>5</v>
      </c>
      <c r="D4" s="182"/>
      <c r="E4" s="182"/>
      <c r="F4" s="182"/>
      <c r="G4" s="72" t="s">
        <v>6</v>
      </c>
      <c r="H4" s="182"/>
      <c r="I4" s="182"/>
      <c r="J4" s="182"/>
      <c r="K4" s="187" t="s">
        <v>7</v>
      </c>
      <c r="L4" s="182" t="s">
        <v>8</v>
      </c>
      <c r="M4" s="182" t="s">
        <v>9</v>
      </c>
      <c r="N4" s="188" t="s">
        <v>8</v>
      </c>
    </row>
    <row r="5" ht="48" customHeight="1" spans="1:14">
      <c r="A5" s="181"/>
      <c r="B5" s="182"/>
      <c r="C5" s="183" t="s">
        <v>10</v>
      </c>
      <c r="D5" s="183" t="s">
        <v>11</v>
      </c>
      <c r="E5" s="183" t="s">
        <v>12</v>
      </c>
      <c r="F5" s="73" t="s">
        <v>13</v>
      </c>
      <c r="G5" s="73" t="s">
        <v>10</v>
      </c>
      <c r="H5" s="183" t="s">
        <v>11</v>
      </c>
      <c r="I5" s="183" t="s">
        <v>12</v>
      </c>
      <c r="J5" s="183" t="s">
        <v>13</v>
      </c>
      <c r="K5" s="187"/>
      <c r="L5" s="182"/>
      <c r="M5" s="182" t="s">
        <v>14</v>
      </c>
      <c r="N5" s="189"/>
    </row>
    <row r="6" ht="25" customHeight="1" spans="1:14">
      <c r="A6" s="31">
        <v>1991200248</v>
      </c>
      <c r="B6" s="33" t="s">
        <v>15</v>
      </c>
      <c r="C6" s="78">
        <v>26.18</v>
      </c>
      <c r="D6" s="43">
        <v>12</v>
      </c>
      <c r="E6" s="43">
        <v>82</v>
      </c>
      <c r="F6" s="101">
        <v>0</v>
      </c>
      <c r="G6" s="184"/>
      <c r="H6" s="185"/>
      <c r="I6" s="185"/>
      <c r="J6" s="101">
        <v>0</v>
      </c>
      <c r="K6" s="84">
        <f>J6+I6+H6+G6+F6+E6+D6+C6</f>
        <v>120.18</v>
      </c>
      <c r="L6" s="190" t="s">
        <v>16</v>
      </c>
      <c r="M6" s="190">
        <v>100</v>
      </c>
      <c r="N6" s="45"/>
    </row>
    <row r="7" ht="25" customHeight="1" spans="1:14">
      <c r="A7" s="31">
        <v>2011080044</v>
      </c>
      <c r="B7" s="33" t="s">
        <v>17</v>
      </c>
      <c r="C7" s="78">
        <v>98.6</v>
      </c>
      <c r="D7" s="43">
        <v>0</v>
      </c>
      <c r="E7" s="43">
        <v>0</v>
      </c>
      <c r="F7" s="101">
        <v>2</v>
      </c>
      <c r="G7" s="184">
        <v>24</v>
      </c>
      <c r="H7" s="185"/>
      <c r="I7" s="185"/>
      <c r="J7" s="101">
        <v>0.5</v>
      </c>
      <c r="K7" s="84">
        <f t="shared" ref="K7:K54" si="0">J7+I7+H7+G7+F7+E7+D7+C7</f>
        <v>125.1</v>
      </c>
      <c r="L7" s="190" t="s">
        <v>18</v>
      </c>
      <c r="M7" s="190">
        <v>113</v>
      </c>
      <c r="N7" s="45"/>
    </row>
    <row r="8" ht="25" customHeight="1" spans="1:14">
      <c r="A8" s="31">
        <v>2008200268</v>
      </c>
      <c r="B8" s="36" t="s">
        <v>19</v>
      </c>
      <c r="C8" s="78">
        <v>34.6</v>
      </c>
      <c r="D8" s="43">
        <v>96</v>
      </c>
      <c r="E8" s="43">
        <v>0</v>
      </c>
      <c r="F8" s="101">
        <v>0</v>
      </c>
      <c r="G8" s="184"/>
      <c r="H8" s="185"/>
      <c r="I8" s="185"/>
      <c r="J8" s="101">
        <v>0</v>
      </c>
      <c r="K8" s="84">
        <f t="shared" si="0"/>
        <v>130.6</v>
      </c>
      <c r="L8" s="190" t="s">
        <v>20</v>
      </c>
      <c r="M8" s="190">
        <v>113</v>
      </c>
      <c r="N8" s="45"/>
    </row>
    <row r="9" ht="25" customHeight="1" spans="1:14">
      <c r="A9" s="31">
        <v>1990200250</v>
      </c>
      <c r="B9" s="33" t="s">
        <v>21</v>
      </c>
      <c r="C9" s="185">
        <v>152</v>
      </c>
      <c r="D9" s="43">
        <v>48</v>
      </c>
      <c r="E9" s="43">
        <v>19</v>
      </c>
      <c r="F9" s="101">
        <v>13.5</v>
      </c>
      <c r="G9" s="184">
        <v>192</v>
      </c>
      <c r="H9" s="185"/>
      <c r="I9" s="185"/>
      <c r="J9" s="101">
        <v>8</v>
      </c>
      <c r="K9" s="84">
        <f t="shared" si="0"/>
        <v>432.5</v>
      </c>
      <c r="L9" s="190" t="s">
        <v>22</v>
      </c>
      <c r="M9" s="190">
        <v>100</v>
      </c>
      <c r="N9" s="191"/>
    </row>
    <row r="10" ht="25" customHeight="1" spans="1:14">
      <c r="A10" s="31">
        <v>1987200251</v>
      </c>
      <c r="B10" s="33" t="s">
        <v>23</v>
      </c>
      <c r="C10" s="185">
        <v>264</v>
      </c>
      <c r="D10" s="43">
        <v>72</v>
      </c>
      <c r="E10" s="43">
        <v>37</v>
      </c>
      <c r="F10" s="101">
        <v>19.5</v>
      </c>
      <c r="G10" s="184">
        <v>188.8</v>
      </c>
      <c r="H10" s="185"/>
      <c r="I10" s="185"/>
      <c r="J10" s="101">
        <v>21.5</v>
      </c>
      <c r="K10" s="84">
        <f t="shared" si="0"/>
        <v>602.8</v>
      </c>
      <c r="L10" s="190" t="s">
        <v>24</v>
      </c>
      <c r="M10" s="190">
        <v>272</v>
      </c>
      <c r="N10" s="45"/>
    </row>
    <row r="11" ht="25" customHeight="1" spans="1:14">
      <c r="A11" s="31">
        <v>2004200258</v>
      </c>
      <c r="B11" s="33" t="s">
        <v>25</v>
      </c>
      <c r="C11" s="185">
        <v>75.8</v>
      </c>
      <c r="D11" s="43">
        <v>96</v>
      </c>
      <c r="E11" s="43">
        <v>15</v>
      </c>
      <c r="F11" s="101">
        <v>4</v>
      </c>
      <c r="G11" s="184">
        <v>12</v>
      </c>
      <c r="H11" s="185"/>
      <c r="I11" s="185"/>
      <c r="J11" s="101">
        <v>0</v>
      </c>
      <c r="K11" s="84">
        <f t="shared" si="0"/>
        <v>202.8</v>
      </c>
      <c r="L11" s="190" t="s">
        <v>26</v>
      </c>
      <c r="M11" s="190">
        <v>113</v>
      </c>
      <c r="N11" s="191"/>
    </row>
    <row r="12" ht="25" customHeight="1" spans="1:14">
      <c r="A12" s="31">
        <v>1994200253</v>
      </c>
      <c r="B12" s="33" t="s">
        <v>27</v>
      </c>
      <c r="C12" s="185">
        <v>83.8</v>
      </c>
      <c r="D12" s="43">
        <v>48</v>
      </c>
      <c r="E12" s="43">
        <v>30</v>
      </c>
      <c r="F12" s="101">
        <v>14.5</v>
      </c>
      <c r="G12" s="184">
        <v>196.8</v>
      </c>
      <c r="H12" s="185"/>
      <c r="I12" s="185"/>
      <c r="J12" s="101">
        <v>18</v>
      </c>
      <c r="K12" s="84">
        <f t="shared" si="0"/>
        <v>391.1</v>
      </c>
      <c r="L12" s="192"/>
      <c r="M12" s="190">
        <v>340</v>
      </c>
      <c r="N12" s="191"/>
    </row>
    <row r="13" ht="25" customHeight="1" spans="1:14">
      <c r="A13" s="31">
        <v>1990200255</v>
      </c>
      <c r="B13" s="33" t="s">
        <v>28</v>
      </c>
      <c r="C13" s="185">
        <v>200</v>
      </c>
      <c r="D13" s="43">
        <v>72</v>
      </c>
      <c r="E13" s="43"/>
      <c r="F13" s="101">
        <v>4.5</v>
      </c>
      <c r="G13" s="184"/>
      <c r="H13" s="185"/>
      <c r="I13" s="185"/>
      <c r="J13" s="101">
        <v>5</v>
      </c>
      <c r="K13" s="84">
        <f t="shared" si="0"/>
        <v>281.5</v>
      </c>
      <c r="L13" s="190" t="s">
        <v>24</v>
      </c>
      <c r="M13" s="190">
        <v>272</v>
      </c>
      <c r="N13" s="45"/>
    </row>
    <row r="14" ht="25" customHeight="1" spans="1:14">
      <c r="A14" s="31">
        <v>2004200257</v>
      </c>
      <c r="B14" s="33" t="s">
        <v>29</v>
      </c>
      <c r="C14" s="185">
        <v>138.6</v>
      </c>
      <c r="D14" s="43">
        <v>132</v>
      </c>
      <c r="E14" s="43">
        <v>61</v>
      </c>
      <c r="F14" s="101">
        <v>14.5</v>
      </c>
      <c r="G14" s="184">
        <v>141</v>
      </c>
      <c r="H14" s="185"/>
      <c r="I14" s="185"/>
      <c r="J14" s="101">
        <v>12.5</v>
      </c>
      <c r="K14" s="84">
        <f t="shared" si="0"/>
        <v>499.6</v>
      </c>
      <c r="L14" s="190"/>
      <c r="M14" s="190">
        <v>340</v>
      </c>
      <c r="N14" s="191"/>
    </row>
    <row r="15" ht="25" customHeight="1" spans="1:14">
      <c r="A15" s="31">
        <v>2006200260</v>
      </c>
      <c r="B15" s="33" t="s">
        <v>30</v>
      </c>
      <c r="C15" s="185">
        <v>39.7</v>
      </c>
      <c r="D15" s="37">
        <v>72</v>
      </c>
      <c r="E15" s="37">
        <v>28</v>
      </c>
      <c r="F15" s="101">
        <v>0</v>
      </c>
      <c r="G15" s="184">
        <v>0</v>
      </c>
      <c r="H15" s="185"/>
      <c r="I15" s="185"/>
      <c r="J15" s="101">
        <v>0</v>
      </c>
      <c r="K15" s="84">
        <f t="shared" si="0"/>
        <v>139.7</v>
      </c>
      <c r="L15" s="190" t="s">
        <v>31</v>
      </c>
      <c r="M15" s="190">
        <v>113</v>
      </c>
      <c r="N15" s="191"/>
    </row>
    <row r="16" ht="25" customHeight="1" spans="1:14">
      <c r="A16" s="31">
        <v>2007200264</v>
      </c>
      <c r="B16" s="33" t="s">
        <v>32</v>
      </c>
      <c r="C16" s="185">
        <v>204.8</v>
      </c>
      <c r="D16" s="43">
        <v>48</v>
      </c>
      <c r="E16" s="43">
        <v>20</v>
      </c>
      <c r="F16" s="101">
        <v>23.5</v>
      </c>
      <c r="G16" s="184">
        <v>254.1</v>
      </c>
      <c r="H16" s="185"/>
      <c r="I16" s="185"/>
      <c r="J16" s="101">
        <v>12</v>
      </c>
      <c r="K16" s="84">
        <f t="shared" si="0"/>
        <v>562.4</v>
      </c>
      <c r="L16" s="193"/>
      <c r="M16" s="190">
        <v>340</v>
      </c>
      <c r="N16" s="191"/>
    </row>
    <row r="17" ht="25" customHeight="1" spans="1:14">
      <c r="A17" s="31">
        <v>1989200267</v>
      </c>
      <c r="B17" s="33" t="s">
        <v>33</v>
      </c>
      <c r="C17" s="185">
        <v>167</v>
      </c>
      <c r="D17" s="43">
        <v>48</v>
      </c>
      <c r="E17" s="43">
        <v>28</v>
      </c>
      <c r="F17" s="101">
        <v>14</v>
      </c>
      <c r="G17" s="184">
        <v>112</v>
      </c>
      <c r="H17" s="185"/>
      <c r="I17" s="185"/>
      <c r="J17" s="101">
        <v>8.5</v>
      </c>
      <c r="K17" s="84">
        <f t="shared" si="0"/>
        <v>377.5</v>
      </c>
      <c r="L17" s="190" t="s">
        <v>24</v>
      </c>
      <c r="M17" s="190">
        <v>340</v>
      </c>
      <c r="N17" s="191"/>
    </row>
    <row r="18" ht="25" customHeight="1" spans="1:14">
      <c r="A18" s="31">
        <v>2008200269</v>
      </c>
      <c r="B18" s="36" t="s">
        <v>34</v>
      </c>
      <c r="C18" s="185">
        <v>179.8</v>
      </c>
      <c r="D18" s="43">
        <v>72</v>
      </c>
      <c r="E18" s="43">
        <v>30</v>
      </c>
      <c r="F18" s="101">
        <v>21</v>
      </c>
      <c r="G18" s="184">
        <v>244.8</v>
      </c>
      <c r="H18" s="185"/>
      <c r="I18" s="185"/>
      <c r="J18" s="101">
        <v>17</v>
      </c>
      <c r="K18" s="84">
        <f t="shared" si="0"/>
        <v>564.6</v>
      </c>
      <c r="L18" s="190" t="s">
        <v>35</v>
      </c>
      <c r="M18" s="190">
        <v>340</v>
      </c>
      <c r="N18" s="191"/>
    </row>
    <row r="19" ht="25" customHeight="1" spans="1:14">
      <c r="A19" s="31">
        <v>2003200271</v>
      </c>
      <c r="B19" s="36" t="s">
        <v>36</v>
      </c>
      <c r="C19" s="185">
        <v>128</v>
      </c>
      <c r="D19" s="43">
        <v>72</v>
      </c>
      <c r="E19" s="43">
        <v>19</v>
      </c>
      <c r="F19" s="101">
        <v>14</v>
      </c>
      <c r="G19" s="184">
        <v>112</v>
      </c>
      <c r="H19" s="185"/>
      <c r="I19" s="185"/>
      <c r="J19" s="101">
        <v>11</v>
      </c>
      <c r="K19" s="84">
        <f t="shared" si="0"/>
        <v>356</v>
      </c>
      <c r="L19" s="190"/>
      <c r="M19" s="190"/>
      <c r="N19" s="45"/>
    </row>
    <row r="20" ht="25" customHeight="1" spans="1:14">
      <c r="A20" s="31">
        <v>2009200270</v>
      </c>
      <c r="B20" s="36" t="s">
        <v>37</v>
      </c>
      <c r="C20" s="185">
        <v>212.8</v>
      </c>
      <c r="D20" s="43">
        <v>78</v>
      </c>
      <c r="E20" s="43">
        <v>33</v>
      </c>
      <c r="F20" s="101">
        <v>31</v>
      </c>
      <c r="G20" s="184">
        <v>144</v>
      </c>
      <c r="H20" s="185"/>
      <c r="I20" s="185"/>
      <c r="J20" s="101">
        <v>14</v>
      </c>
      <c r="K20" s="84">
        <f t="shared" si="0"/>
        <v>512.8</v>
      </c>
      <c r="L20" s="190"/>
      <c r="M20" s="190">
        <v>340</v>
      </c>
      <c r="N20" s="191"/>
    </row>
    <row r="21" ht="25" customHeight="1" spans="1:14">
      <c r="A21" s="79">
        <v>1994220309</v>
      </c>
      <c r="B21" s="34" t="s">
        <v>38</v>
      </c>
      <c r="C21" s="185">
        <v>120</v>
      </c>
      <c r="D21" s="43">
        <v>48</v>
      </c>
      <c r="E21" s="43">
        <v>19</v>
      </c>
      <c r="F21" s="101">
        <v>5</v>
      </c>
      <c r="G21" s="184">
        <v>88</v>
      </c>
      <c r="H21" s="185"/>
      <c r="I21" s="185"/>
      <c r="J21" s="101">
        <v>10</v>
      </c>
      <c r="K21" s="84">
        <f t="shared" si="0"/>
        <v>290</v>
      </c>
      <c r="L21" s="194" t="s">
        <v>39</v>
      </c>
      <c r="M21" s="190">
        <v>113</v>
      </c>
      <c r="N21" s="191"/>
    </row>
    <row r="22" ht="25" customHeight="1" spans="1:14">
      <c r="A22" s="31">
        <v>1995200259</v>
      </c>
      <c r="B22" s="33" t="s">
        <v>40</v>
      </c>
      <c r="C22" s="185">
        <v>179.8</v>
      </c>
      <c r="D22" s="43">
        <v>60</v>
      </c>
      <c r="E22" s="43">
        <v>26</v>
      </c>
      <c r="F22" s="101">
        <v>36</v>
      </c>
      <c r="G22" s="184">
        <v>368</v>
      </c>
      <c r="H22" s="185"/>
      <c r="I22" s="185"/>
      <c r="J22" s="101">
        <v>25</v>
      </c>
      <c r="K22" s="84">
        <f t="shared" si="0"/>
        <v>694.8</v>
      </c>
      <c r="L22" s="194"/>
      <c r="M22" s="190">
        <v>340</v>
      </c>
      <c r="N22" s="191"/>
    </row>
    <row r="23" ht="25" customHeight="1" spans="1:14">
      <c r="A23" s="81">
        <v>2018200455</v>
      </c>
      <c r="B23" s="34" t="s">
        <v>41</v>
      </c>
      <c r="C23" s="185">
        <v>203.8</v>
      </c>
      <c r="D23" s="43">
        <v>48</v>
      </c>
      <c r="E23" s="43">
        <v>19</v>
      </c>
      <c r="F23" s="101">
        <v>16</v>
      </c>
      <c r="G23" s="184">
        <v>118.7</v>
      </c>
      <c r="H23" s="185"/>
      <c r="I23" s="185"/>
      <c r="J23" s="101">
        <v>12</v>
      </c>
      <c r="K23" s="84">
        <f t="shared" si="0"/>
        <v>417.5</v>
      </c>
      <c r="L23" s="195"/>
      <c r="M23" s="190">
        <v>340</v>
      </c>
      <c r="N23" s="191"/>
    </row>
    <row r="24" ht="25" customHeight="1" spans="1:14">
      <c r="A24" s="81">
        <v>2018200464</v>
      </c>
      <c r="B24" s="34" t="s">
        <v>42</v>
      </c>
      <c r="C24" s="185">
        <v>265.9</v>
      </c>
      <c r="D24" s="43">
        <v>192</v>
      </c>
      <c r="E24" s="43">
        <v>99</v>
      </c>
      <c r="F24" s="101">
        <v>24.5</v>
      </c>
      <c r="G24" s="184">
        <v>201.6</v>
      </c>
      <c r="H24" s="185"/>
      <c r="I24" s="185"/>
      <c r="J24" s="101">
        <v>20</v>
      </c>
      <c r="K24" s="84">
        <f t="shared" si="0"/>
        <v>803</v>
      </c>
      <c r="L24" s="84"/>
      <c r="M24" s="190">
        <v>340</v>
      </c>
      <c r="N24" s="191"/>
    </row>
    <row r="25" ht="25" customHeight="1" spans="1:14">
      <c r="A25" s="34">
        <v>2019200516</v>
      </c>
      <c r="B25" s="34" t="s">
        <v>43</v>
      </c>
      <c r="C25" s="184"/>
      <c r="D25" s="82">
        <v>192</v>
      </c>
      <c r="E25" s="43">
        <v>0</v>
      </c>
      <c r="F25" s="101">
        <v>0</v>
      </c>
      <c r="G25" s="184">
        <v>146.2</v>
      </c>
      <c r="H25" s="185"/>
      <c r="I25" s="185"/>
      <c r="J25" s="101">
        <v>7</v>
      </c>
      <c r="K25" s="84">
        <f t="shared" si="0"/>
        <v>345.2</v>
      </c>
      <c r="L25" s="38"/>
      <c r="M25" s="194">
        <v>340</v>
      </c>
      <c r="N25" s="191"/>
    </row>
    <row r="26" ht="25" customHeight="1" spans="1:14">
      <c r="A26" s="34">
        <v>2019200517</v>
      </c>
      <c r="B26" s="34" t="s">
        <v>44</v>
      </c>
      <c r="C26" s="184">
        <v>385.6</v>
      </c>
      <c r="D26" s="82">
        <v>156</v>
      </c>
      <c r="E26" s="43">
        <v>80</v>
      </c>
      <c r="F26" s="101">
        <v>7.5</v>
      </c>
      <c r="G26" s="184">
        <v>160</v>
      </c>
      <c r="H26" s="185"/>
      <c r="I26" s="185"/>
      <c r="J26" s="101">
        <v>7.5</v>
      </c>
      <c r="K26" s="84">
        <f t="shared" si="0"/>
        <v>796.6</v>
      </c>
      <c r="L26" s="196" t="s">
        <v>45</v>
      </c>
      <c r="M26" s="194">
        <v>340</v>
      </c>
      <c r="N26" s="191"/>
    </row>
    <row r="27" ht="25" customHeight="1" spans="1:14">
      <c r="A27" s="34">
        <v>2019200518</v>
      </c>
      <c r="B27" s="34" t="s">
        <v>46</v>
      </c>
      <c r="C27" s="186">
        <v>222.4</v>
      </c>
      <c r="D27" s="82">
        <v>168</v>
      </c>
      <c r="E27" s="43">
        <v>94</v>
      </c>
      <c r="F27" s="101">
        <v>11</v>
      </c>
      <c r="G27" s="186">
        <v>192</v>
      </c>
      <c r="H27" s="185"/>
      <c r="I27" s="185"/>
      <c r="J27" s="101">
        <v>9</v>
      </c>
      <c r="K27" s="84">
        <f t="shared" si="0"/>
        <v>696.4</v>
      </c>
      <c r="L27" s="34"/>
      <c r="M27" s="194">
        <v>340</v>
      </c>
      <c r="N27" s="191"/>
    </row>
    <row r="28" ht="25" customHeight="1" spans="1:14">
      <c r="A28" s="34">
        <v>2019200498</v>
      </c>
      <c r="B28" s="34" t="s">
        <v>47</v>
      </c>
      <c r="C28" s="186"/>
      <c r="D28" s="82">
        <v>168</v>
      </c>
      <c r="E28" s="43">
        <v>96</v>
      </c>
      <c r="F28" s="101">
        <v>0</v>
      </c>
      <c r="G28" s="186">
        <v>96</v>
      </c>
      <c r="H28" s="185"/>
      <c r="I28" s="185"/>
      <c r="J28" s="101">
        <v>0</v>
      </c>
      <c r="K28" s="84">
        <f t="shared" si="0"/>
        <v>360</v>
      </c>
      <c r="L28" s="160" t="s">
        <v>48</v>
      </c>
      <c r="M28" s="34"/>
      <c r="N28" s="191"/>
    </row>
    <row r="29" ht="25" customHeight="1" spans="1:14">
      <c r="A29" s="34">
        <v>2020200551</v>
      </c>
      <c r="B29" s="34" t="s">
        <v>49</v>
      </c>
      <c r="C29" s="186">
        <v>308</v>
      </c>
      <c r="D29" s="82">
        <v>156</v>
      </c>
      <c r="E29" s="43">
        <v>78</v>
      </c>
      <c r="F29" s="101">
        <v>20.5</v>
      </c>
      <c r="G29" s="186">
        <v>192</v>
      </c>
      <c r="H29" s="185"/>
      <c r="I29" s="185"/>
      <c r="J29" s="101">
        <v>14</v>
      </c>
      <c r="K29" s="84">
        <f t="shared" si="0"/>
        <v>768.5</v>
      </c>
      <c r="L29" s="160"/>
      <c r="M29" s="34">
        <v>340</v>
      </c>
      <c r="N29" s="191"/>
    </row>
    <row r="30" ht="25" customHeight="1" spans="1:14">
      <c r="A30" s="34">
        <v>2020200552</v>
      </c>
      <c r="B30" s="34" t="s">
        <v>50</v>
      </c>
      <c r="C30" s="186">
        <v>272.3</v>
      </c>
      <c r="D30" s="82">
        <v>168</v>
      </c>
      <c r="E30" s="43">
        <v>94</v>
      </c>
      <c r="F30" s="101">
        <v>26</v>
      </c>
      <c r="G30" s="186">
        <v>176</v>
      </c>
      <c r="H30" s="185"/>
      <c r="I30" s="185"/>
      <c r="J30" s="101">
        <v>15.5</v>
      </c>
      <c r="K30" s="84">
        <f t="shared" si="0"/>
        <v>751.8</v>
      </c>
      <c r="L30" s="160"/>
      <c r="M30" s="34">
        <v>310</v>
      </c>
      <c r="N30" s="191"/>
    </row>
    <row r="31" ht="25" customHeight="1" spans="1:14">
      <c r="A31" s="34">
        <v>2021200595</v>
      </c>
      <c r="B31" s="34" t="s">
        <v>51</v>
      </c>
      <c r="C31" s="101">
        <v>270.5</v>
      </c>
      <c r="D31" s="82">
        <v>168</v>
      </c>
      <c r="E31" s="43">
        <v>96</v>
      </c>
      <c r="F31" s="101">
        <v>30.5</v>
      </c>
      <c r="G31" s="101">
        <v>160</v>
      </c>
      <c r="H31" s="185"/>
      <c r="I31" s="185"/>
      <c r="J31" s="101">
        <v>12</v>
      </c>
      <c r="K31" s="84">
        <f t="shared" si="0"/>
        <v>737</v>
      </c>
      <c r="L31" s="101"/>
      <c r="M31" s="100">
        <v>310</v>
      </c>
      <c r="N31" s="45"/>
    </row>
    <row r="32" ht="25" customHeight="1" spans="1:14">
      <c r="A32" s="34">
        <v>2021200596</v>
      </c>
      <c r="B32" s="34" t="s">
        <v>52</v>
      </c>
      <c r="C32" s="101">
        <v>258.1</v>
      </c>
      <c r="D32" s="82">
        <v>156</v>
      </c>
      <c r="E32" s="43">
        <v>96</v>
      </c>
      <c r="F32" s="101">
        <v>9</v>
      </c>
      <c r="G32" s="101">
        <v>87</v>
      </c>
      <c r="H32" s="185"/>
      <c r="I32" s="185"/>
      <c r="J32" s="101">
        <v>0</v>
      </c>
      <c r="K32" s="84">
        <f t="shared" si="0"/>
        <v>606.1</v>
      </c>
      <c r="L32" s="101"/>
      <c r="M32" s="100">
        <v>310</v>
      </c>
      <c r="N32" s="45"/>
    </row>
    <row r="33" ht="25" customHeight="1" spans="1:14">
      <c r="A33" s="34">
        <v>2021200597</v>
      </c>
      <c r="B33" s="34" t="s">
        <v>53</v>
      </c>
      <c r="C33" s="101">
        <v>209</v>
      </c>
      <c r="D33" s="43">
        <v>60</v>
      </c>
      <c r="E33" s="43">
        <v>32</v>
      </c>
      <c r="F33" s="101">
        <v>28</v>
      </c>
      <c r="G33" s="101">
        <v>315</v>
      </c>
      <c r="H33" s="185"/>
      <c r="I33" s="185"/>
      <c r="J33" s="101">
        <v>19</v>
      </c>
      <c r="K33" s="84">
        <f t="shared" si="0"/>
        <v>663</v>
      </c>
      <c r="L33" s="101"/>
      <c r="M33" s="100">
        <v>310</v>
      </c>
      <c r="N33" s="45"/>
    </row>
    <row r="34" ht="25" customHeight="1" spans="1:14">
      <c r="A34" s="31">
        <v>2022200653</v>
      </c>
      <c r="B34" s="20" t="s">
        <v>54</v>
      </c>
      <c r="C34" s="171">
        <v>401.9</v>
      </c>
      <c r="D34" s="82">
        <v>156</v>
      </c>
      <c r="E34" s="43">
        <v>94</v>
      </c>
      <c r="F34" s="101">
        <v>10.5</v>
      </c>
      <c r="G34" s="171">
        <v>224</v>
      </c>
      <c r="H34" s="185"/>
      <c r="I34" s="185"/>
      <c r="J34" s="101">
        <v>7</v>
      </c>
      <c r="K34" s="84">
        <f t="shared" si="0"/>
        <v>893.4</v>
      </c>
      <c r="L34" s="20"/>
      <c r="M34" s="100">
        <v>310</v>
      </c>
      <c r="N34" s="20"/>
    </row>
    <row r="35" ht="25" customHeight="1" spans="1:14">
      <c r="A35" s="83">
        <v>2022200669</v>
      </c>
      <c r="B35" s="198" t="s">
        <v>55</v>
      </c>
      <c r="C35" s="186">
        <v>208</v>
      </c>
      <c r="D35" s="43">
        <v>48</v>
      </c>
      <c r="E35" s="43">
        <v>30</v>
      </c>
      <c r="F35" s="101">
        <v>14.5</v>
      </c>
      <c r="G35" s="171">
        <v>198.6</v>
      </c>
      <c r="H35" s="185"/>
      <c r="I35" s="185"/>
      <c r="J35" s="101">
        <v>20</v>
      </c>
      <c r="K35" s="84">
        <f t="shared" si="0"/>
        <v>519.1</v>
      </c>
      <c r="L35" s="20"/>
      <c r="M35" s="100">
        <v>310</v>
      </c>
      <c r="N35" s="45"/>
    </row>
    <row r="36" ht="25" customHeight="1" spans="1:14">
      <c r="A36" s="83">
        <v>2022200651</v>
      </c>
      <c r="B36" s="84" t="s">
        <v>56</v>
      </c>
      <c r="C36" s="171">
        <v>213.7</v>
      </c>
      <c r="D36" s="82">
        <v>168</v>
      </c>
      <c r="E36" s="43">
        <v>93</v>
      </c>
      <c r="F36" s="101">
        <v>17.5</v>
      </c>
      <c r="G36" s="38">
        <v>161</v>
      </c>
      <c r="H36" s="185"/>
      <c r="I36" s="185"/>
      <c r="J36" s="101">
        <v>14</v>
      </c>
      <c r="K36" s="84">
        <f t="shared" si="0"/>
        <v>667.2</v>
      </c>
      <c r="L36" s="20"/>
      <c r="M36" s="100">
        <v>310</v>
      </c>
      <c r="N36" s="84"/>
    </row>
    <row r="37" ht="25" customHeight="1" spans="1:14">
      <c r="A37" s="83">
        <v>2022200652</v>
      </c>
      <c r="B37" s="84" t="s">
        <v>57</v>
      </c>
      <c r="C37" s="186">
        <v>314</v>
      </c>
      <c r="D37" s="82">
        <v>150</v>
      </c>
      <c r="E37" s="43">
        <v>80</v>
      </c>
      <c r="F37" s="101">
        <v>9.5</v>
      </c>
      <c r="G37" s="38">
        <v>166.4</v>
      </c>
      <c r="H37" s="185"/>
      <c r="I37" s="185"/>
      <c r="J37" s="101">
        <v>9</v>
      </c>
      <c r="K37" s="84">
        <f t="shared" si="0"/>
        <v>728.9</v>
      </c>
      <c r="L37" s="20"/>
      <c r="M37" s="100">
        <v>310</v>
      </c>
      <c r="N37" s="84"/>
    </row>
    <row r="38" ht="25" customHeight="1" spans="1:14">
      <c r="A38" s="83">
        <v>2022200650</v>
      </c>
      <c r="B38" s="20" t="s">
        <v>58</v>
      </c>
      <c r="C38" s="186">
        <v>184</v>
      </c>
      <c r="D38" s="43">
        <v>24</v>
      </c>
      <c r="E38" s="43">
        <v>28</v>
      </c>
      <c r="F38" s="101">
        <v>11</v>
      </c>
      <c r="G38" s="38">
        <v>208.6</v>
      </c>
      <c r="H38" s="185"/>
      <c r="I38" s="185"/>
      <c r="J38" s="101">
        <v>9</v>
      </c>
      <c r="K38" s="84">
        <f t="shared" si="0"/>
        <v>464.6</v>
      </c>
      <c r="L38" s="20" t="s">
        <v>59</v>
      </c>
      <c r="M38" s="84"/>
      <c r="N38" s="84"/>
    </row>
    <row r="39" ht="25" customHeight="1" spans="1:14">
      <c r="A39" s="34">
        <v>2020200574</v>
      </c>
      <c r="B39" s="34" t="s">
        <v>60</v>
      </c>
      <c r="C39" s="101"/>
      <c r="D39" s="34">
        <v>0</v>
      </c>
      <c r="E39" s="34">
        <v>0</v>
      </c>
      <c r="F39" s="101">
        <v>3</v>
      </c>
      <c r="G39" s="101">
        <v>57.4</v>
      </c>
      <c r="H39" s="185"/>
      <c r="I39" s="185"/>
      <c r="J39" s="101">
        <v>0</v>
      </c>
      <c r="K39" s="84">
        <f t="shared" si="0"/>
        <v>60.4</v>
      </c>
      <c r="L39" s="101" t="s">
        <v>61</v>
      </c>
      <c r="M39" s="84"/>
      <c r="N39" s="84"/>
    </row>
    <row r="40" ht="25" customHeight="1" spans="1:14">
      <c r="A40" s="34">
        <v>2020200573</v>
      </c>
      <c r="B40" s="34" t="s">
        <v>62</v>
      </c>
      <c r="C40" s="101"/>
      <c r="D40" s="83">
        <v>0</v>
      </c>
      <c r="E40" s="83">
        <v>0</v>
      </c>
      <c r="F40" s="101">
        <v>2</v>
      </c>
      <c r="G40" s="101">
        <v>60.1</v>
      </c>
      <c r="H40" s="185"/>
      <c r="I40" s="185"/>
      <c r="J40" s="101">
        <v>0</v>
      </c>
      <c r="K40" s="84">
        <f t="shared" si="0"/>
        <v>62.1</v>
      </c>
      <c r="L40" s="101" t="s">
        <v>61</v>
      </c>
      <c r="M40" s="83"/>
      <c r="N40" s="83"/>
    </row>
    <row r="41" ht="25" customHeight="1" spans="1:14">
      <c r="A41" s="34">
        <v>2021200578</v>
      </c>
      <c r="B41" s="34" t="s">
        <v>63</v>
      </c>
      <c r="C41" s="101">
        <v>3.7</v>
      </c>
      <c r="D41" s="34">
        <v>0</v>
      </c>
      <c r="E41" s="34">
        <v>0</v>
      </c>
      <c r="F41" s="101">
        <v>4</v>
      </c>
      <c r="G41" s="101">
        <v>48.2</v>
      </c>
      <c r="H41" s="185"/>
      <c r="I41" s="185"/>
      <c r="J41" s="101">
        <v>2.5</v>
      </c>
      <c r="K41" s="84">
        <f t="shared" si="0"/>
        <v>58.4</v>
      </c>
      <c r="L41" s="101" t="s">
        <v>61</v>
      </c>
      <c r="M41" s="83"/>
      <c r="N41" s="83"/>
    </row>
    <row r="42" ht="25" customHeight="1" spans="1:14">
      <c r="A42" s="20">
        <v>2022200616</v>
      </c>
      <c r="B42" s="87" t="s">
        <v>64</v>
      </c>
      <c r="C42" s="186"/>
      <c r="D42" s="83">
        <v>0</v>
      </c>
      <c r="E42" s="83">
        <v>0</v>
      </c>
      <c r="F42" s="101">
        <v>4</v>
      </c>
      <c r="G42" s="186">
        <v>139</v>
      </c>
      <c r="H42" s="185"/>
      <c r="I42" s="185"/>
      <c r="J42" s="101">
        <v>0</v>
      </c>
      <c r="K42" s="84">
        <f t="shared" si="0"/>
        <v>143</v>
      </c>
      <c r="L42" s="34" t="s">
        <v>61</v>
      </c>
      <c r="M42" s="83"/>
      <c r="N42" s="83"/>
    </row>
    <row r="43" ht="25" customHeight="1" spans="1:14">
      <c r="A43" s="31">
        <v>2022200622</v>
      </c>
      <c r="B43" s="84" t="s">
        <v>65</v>
      </c>
      <c r="C43" s="186"/>
      <c r="D43" s="34">
        <v>0</v>
      </c>
      <c r="E43" s="34">
        <v>0</v>
      </c>
      <c r="F43" s="101">
        <v>0</v>
      </c>
      <c r="G43" s="171">
        <v>64.3</v>
      </c>
      <c r="H43" s="185"/>
      <c r="I43" s="185"/>
      <c r="J43" s="101">
        <v>0</v>
      </c>
      <c r="K43" s="84">
        <f t="shared" si="0"/>
        <v>64.3</v>
      </c>
      <c r="L43" s="34" t="s">
        <v>61</v>
      </c>
      <c r="M43" s="83"/>
      <c r="N43" s="83"/>
    </row>
    <row r="44" ht="25" customHeight="1" spans="1:14">
      <c r="A44" s="31">
        <v>2023200676</v>
      </c>
      <c r="B44" s="34" t="s">
        <v>66</v>
      </c>
      <c r="C44" s="101">
        <v>162.6</v>
      </c>
      <c r="D44" s="43">
        <v>48</v>
      </c>
      <c r="E44" s="43">
        <v>28</v>
      </c>
      <c r="F44" s="101">
        <v>15</v>
      </c>
      <c r="G44" s="101">
        <v>191.9</v>
      </c>
      <c r="H44" s="185"/>
      <c r="I44" s="185"/>
      <c r="J44" s="101">
        <v>14.5</v>
      </c>
      <c r="K44" s="84">
        <f t="shared" si="0"/>
        <v>460</v>
      </c>
      <c r="L44" s="195"/>
      <c r="M44" s="45"/>
      <c r="N44" s="45"/>
    </row>
    <row r="45" ht="25" customHeight="1" spans="1:14">
      <c r="A45" s="31">
        <v>2023200686</v>
      </c>
      <c r="B45" s="34" t="s">
        <v>67</v>
      </c>
      <c r="C45" s="101">
        <v>389.2</v>
      </c>
      <c r="D45" s="82">
        <v>0</v>
      </c>
      <c r="E45" s="43">
        <v>93</v>
      </c>
      <c r="F45" s="101">
        <v>16.5</v>
      </c>
      <c r="G45" s="101">
        <v>102.4</v>
      </c>
      <c r="H45" s="185"/>
      <c r="I45" s="185"/>
      <c r="J45" s="101">
        <v>13</v>
      </c>
      <c r="K45" s="84">
        <f t="shared" si="0"/>
        <v>614.1</v>
      </c>
      <c r="L45" s="195"/>
      <c r="M45" s="45"/>
      <c r="N45" s="45"/>
    </row>
    <row r="46" ht="25" customHeight="1" spans="1:14">
      <c r="A46" s="31">
        <v>1996200254</v>
      </c>
      <c r="B46" s="33" t="s">
        <v>68</v>
      </c>
      <c r="C46" s="101">
        <v>64.8</v>
      </c>
      <c r="D46" s="43">
        <v>42</v>
      </c>
      <c r="E46" s="43">
        <v>31</v>
      </c>
      <c r="F46" s="101">
        <v>0</v>
      </c>
      <c r="G46" s="101"/>
      <c r="H46" s="185"/>
      <c r="I46" s="185"/>
      <c r="J46" s="101">
        <v>0</v>
      </c>
      <c r="K46" s="84">
        <f t="shared" si="0"/>
        <v>137.8</v>
      </c>
      <c r="L46" s="195" t="s">
        <v>69</v>
      </c>
      <c r="M46" s="45"/>
      <c r="N46" s="45"/>
    </row>
    <row r="47" ht="25" customHeight="1" spans="1:14">
      <c r="A47" s="83">
        <v>1989100048</v>
      </c>
      <c r="B47" s="33" t="s">
        <v>70</v>
      </c>
      <c r="C47" s="101">
        <v>64</v>
      </c>
      <c r="D47" s="14">
        <v>84</v>
      </c>
      <c r="E47" s="14">
        <v>0</v>
      </c>
      <c r="F47" s="101">
        <v>4</v>
      </c>
      <c r="G47" s="101"/>
      <c r="H47" s="185"/>
      <c r="I47" s="185"/>
      <c r="J47" s="101">
        <v>0</v>
      </c>
      <c r="K47" s="84">
        <f t="shared" si="0"/>
        <v>152</v>
      </c>
      <c r="L47" s="84" t="s">
        <v>71</v>
      </c>
      <c r="M47" s="45"/>
      <c r="N47" s="45"/>
    </row>
    <row r="48" ht="24" customHeight="1" spans="1:14">
      <c r="A48" s="37">
        <v>2014160140</v>
      </c>
      <c r="B48" s="33" t="s">
        <v>72</v>
      </c>
      <c r="C48" s="145">
        <v>87.1</v>
      </c>
      <c r="D48" s="14">
        <v>0</v>
      </c>
      <c r="E48" s="14">
        <v>0</v>
      </c>
      <c r="F48" s="145">
        <v>0</v>
      </c>
      <c r="G48" s="35"/>
      <c r="H48" s="14"/>
      <c r="I48" s="14"/>
      <c r="J48" s="101">
        <v>0</v>
      </c>
      <c r="K48" s="84">
        <f t="shared" si="0"/>
        <v>87.1</v>
      </c>
      <c r="L48" s="195" t="s">
        <v>73</v>
      </c>
      <c r="M48" s="14"/>
      <c r="N48" s="14"/>
    </row>
    <row r="49" ht="21" customHeight="1" spans="1:14">
      <c r="A49" s="31">
        <v>2010170178</v>
      </c>
      <c r="B49" s="33" t="s">
        <v>74</v>
      </c>
      <c r="C49" s="14"/>
      <c r="D49" s="32">
        <v>24</v>
      </c>
      <c r="E49" s="32">
        <v>17</v>
      </c>
      <c r="F49" s="145">
        <v>0</v>
      </c>
      <c r="G49" s="86">
        <v>192</v>
      </c>
      <c r="H49" s="14"/>
      <c r="I49" s="14"/>
      <c r="J49" s="101">
        <v>5</v>
      </c>
      <c r="K49" s="84">
        <f t="shared" si="0"/>
        <v>238</v>
      </c>
      <c r="L49" s="195"/>
      <c r="M49" s="14"/>
      <c r="N49" s="14"/>
    </row>
    <row r="50" ht="21" customHeight="1" spans="1:14">
      <c r="A50" s="14">
        <v>2024200720</v>
      </c>
      <c r="B50" s="14" t="s">
        <v>75</v>
      </c>
      <c r="C50" s="14"/>
      <c r="D50" s="14"/>
      <c r="E50" s="14"/>
      <c r="F50" s="14"/>
      <c r="G50" s="35">
        <v>213.4</v>
      </c>
      <c r="H50" s="14"/>
      <c r="I50" s="14"/>
      <c r="J50" s="101">
        <v>17</v>
      </c>
      <c r="K50" s="84">
        <f t="shared" si="0"/>
        <v>230.4</v>
      </c>
      <c r="L50" s="14" t="s">
        <v>76</v>
      </c>
      <c r="M50" s="14"/>
      <c r="N50" s="14"/>
    </row>
    <row r="51" ht="20" customHeight="1" spans="1:14">
      <c r="A51" s="14">
        <v>2024200721</v>
      </c>
      <c r="B51" s="14" t="s">
        <v>77</v>
      </c>
      <c r="C51" s="14"/>
      <c r="D51" s="14"/>
      <c r="E51" s="14"/>
      <c r="F51" s="14"/>
      <c r="G51" s="35">
        <v>152.6</v>
      </c>
      <c r="H51" s="14"/>
      <c r="I51" s="14"/>
      <c r="J51" s="101">
        <v>18</v>
      </c>
      <c r="K51" s="84">
        <f t="shared" si="0"/>
        <v>170.6</v>
      </c>
      <c r="L51" s="14" t="s">
        <v>76</v>
      </c>
      <c r="M51" s="14"/>
      <c r="N51" s="14"/>
    </row>
    <row r="52" ht="19" customHeight="1" spans="1:14">
      <c r="A52" s="35">
        <v>2024200734</v>
      </c>
      <c r="B52" s="35" t="s">
        <v>78</v>
      </c>
      <c r="C52" s="14"/>
      <c r="D52" s="14"/>
      <c r="E52" s="14"/>
      <c r="F52" s="14"/>
      <c r="G52" s="86">
        <v>88</v>
      </c>
      <c r="H52" s="14"/>
      <c r="I52" s="14"/>
      <c r="J52" s="101">
        <v>10</v>
      </c>
      <c r="K52" s="84">
        <f t="shared" si="0"/>
        <v>98</v>
      </c>
      <c r="L52" s="14" t="s">
        <v>76</v>
      </c>
      <c r="M52" s="14"/>
      <c r="N52" s="14"/>
    </row>
    <row r="53" ht="21" customHeight="1" spans="1:14">
      <c r="A53" s="14">
        <v>2024200743</v>
      </c>
      <c r="B53" s="14" t="s">
        <v>79</v>
      </c>
      <c r="C53" s="14"/>
      <c r="D53" s="14"/>
      <c r="E53" s="14"/>
      <c r="F53" s="14"/>
      <c r="G53" s="35">
        <v>127.4</v>
      </c>
      <c r="H53" s="14"/>
      <c r="I53" s="14"/>
      <c r="J53" s="101">
        <v>17</v>
      </c>
      <c r="K53" s="84">
        <f t="shared" si="0"/>
        <v>144.4</v>
      </c>
      <c r="L53" s="14" t="s">
        <v>76</v>
      </c>
      <c r="M53" s="14"/>
      <c r="N53" s="14"/>
    </row>
    <row r="54" ht="21" customHeight="1" spans="1:14">
      <c r="A54" s="14">
        <v>2009110055</v>
      </c>
      <c r="B54" s="14" t="s">
        <v>80</v>
      </c>
      <c r="C54" s="14"/>
      <c r="D54" s="14"/>
      <c r="E54" s="14"/>
      <c r="F54" s="14"/>
      <c r="G54" s="35">
        <v>81.7</v>
      </c>
      <c r="H54" s="14"/>
      <c r="I54" s="14"/>
      <c r="J54" s="101">
        <v>5</v>
      </c>
      <c r="K54" s="84">
        <f t="shared" si="0"/>
        <v>86.7</v>
      </c>
      <c r="L54" s="197" t="s">
        <v>81</v>
      </c>
      <c r="M54" s="14"/>
      <c r="N54" s="14"/>
    </row>
  </sheetData>
  <mergeCells count="11">
    <mergeCell ref="A1:N1"/>
    <mergeCell ref="A2:N2"/>
    <mergeCell ref="A3:M3"/>
    <mergeCell ref="C4:F4"/>
    <mergeCell ref="G4:J4"/>
    <mergeCell ref="A4:A5"/>
    <mergeCell ref="B4:B5"/>
    <mergeCell ref="K4:K5"/>
    <mergeCell ref="L4:L5"/>
    <mergeCell ref="M4:M5"/>
    <mergeCell ref="N4:N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4"/>
  <sheetViews>
    <sheetView tabSelected="1" workbookViewId="0">
      <selection activeCell="H8" sqref="H8"/>
    </sheetView>
  </sheetViews>
  <sheetFormatPr defaultColWidth="9" defaultRowHeight="15.6"/>
  <cols>
    <col min="1" max="1" width="9.2" style="15" customWidth="1"/>
    <col min="2" max="2" width="6.5" style="15" customWidth="1"/>
    <col min="3" max="3" width="11.75" style="103" customWidth="1"/>
    <col min="4" max="4" width="4.375" style="104" customWidth="1"/>
    <col min="5" max="5" width="10.6" style="15" customWidth="1"/>
    <col min="6" max="6" width="4.125" style="15" customWidth="1"/>
    <col min="7" max="7" width="5.625" style="15" customWidth="1"/>
    <col min="8" max="9" width="4.5" style="15" customWidth="1"/>
    <col min="10" max="10" width="5.125" style="15" customWidth="1"/>
    <col min="11" max="11" width="6" style="15" customWidth="1"/>
    <col min="12" max="12" width="6.875" style="15" customWidth="1"/>
    <col min="13" max="14" width="4.25" style="15" customWidth="1"/>
    <col min="15" max="15" width="7.625" style="15" customWidth="1"/>
    <col min="16" max="16" width="5.2" style="15" customWidth="1"/>
    <col min="17" max="17" width="3.75" style="15" customWidth="1"/>
    <col min="18" max="18" width="6.125" style="15" customWidth="1"/>
    <col min="19" max="19" width="5.75" style="15" customWidth="1"/>
    <col min="20" max="20" width="6" style="105" customWidth="1"/>
    <col min="21" max="16384" width="9" style="15"/>
  </cols>
  <sheetData>
    <row r="1" ht="20.4" spans="1:20">
      <c r="A1" s="60" t="s">
        <v>82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ht="42" customHeight="1" spans="1:20">
      <c r="A2" s="62" t="s">
        <v>83</v>
      </c>
      <c r="B2" s="62"/>
      <c r="C2" s="106" t="s">
        <v>84</v>
      </c>
      <c r="D2" s="106"/>
      <c r="E2" s="65"/>
      <c r="F2" s="65"/>
      <c r="G2" s="107"/>
      <c r="H2" s="108"/>
      <c r="I2" s="121" t="s">
        <v>85</v>
      </c>
      <c r="J2" s="121"/>
      <c r="K2" s="67" t="s">
        <v>30</v>
      </c>
      <c r="L2" s="67"/>
      <c r="M2" s="107"/>
      <c r="N2" s="107"/>
      <c r="O2" s="107"/>
      <c r="P2" s="106">
        <v>12</v>
      </c>
      <c r="Q2" s="137" t="s">
        <v>86</v>
      </c>
      <c r="R2" s="138">
        <v>2</v>
      </c>
      <c r="S2" s="121" t="s">
        <v>87</v>
      </c>
      <c r="T2" s="139"/>
    </row>
    <row r="3" ht="31.5" customHeight="1" spans="1:20">
      <c r="A3" s="69" t="s">
        <v>88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>
      <c r="A4" s="109" t="s">
        <v>3</v>
      </c>
      <c r="B4" s="71" t="s">
        <v>4</v>
      </c>
      <c r="C4" s="71" t="s">
        <v>89</v>
      </c>
      <c r="D4" s="71"/>
      <c r="E4" s="71"/>
      <c r="F4" s="71"/>
      <c r="G4" s="71"/>
      <c r="H4" s="71"/>
      <c r="I4" s="71"/>
      <c r="J4" s="71"/>
      <c r="K4" s="71"/>
      <c r="L4" s="71" t="s">
        <v>90</v>
      </c>
      <c r="M4" s="71"/>
      <c r="N4" s="71"/>
      <c r="O4" s="71"/>
      <c r="P4" s="71"/>
      <c r="Q4" s="71"/>
      <c r="R4" s="71"/>
      <c r="S4" s="71"/>
      <c r="T4" s="140" t="s">
        <v>7</v>
      </c>
    </row>
    <row r="5" ht="38.4" spans="1:20">
      <c r="A5" s="109"/>
      <c r="B5" s="71"/>
      <c r="C5" s="74" t="s">
        <v>91</v>
      </c>
      <c r="D5" s="74" t="s">
        <v>92</v>
      </c>
      <c r="E5" s="74" t="s">
        <v>93</v>
      </c>
      <c r="F5" s="74" t="s">
        <v>94</v>
      </c>
      <c r="G5" s="74" t="s">
        <v>95</v>
      </c>
      <c r="H5" s="110" t="s">
        <v>96</v>
      </c>
      <c r="I5" s="122" t="s">
        <v>97</v>
      </c>
      <c r="J5" s="122" t="s">
        <v>98</v>
      </c>
      <c r="K5" s="122" t="s">
        <v>99</v>
      </c>
      <c r="L5" s="74" t="s">
        <v>100</v>
      </c>
      <c r="M5" s="74" t="s">
        <v>101</v>
      </c>
      <c r="N5" s="74" t="s">
        <v>102</v>
      </c>
      <c r="O5" s="74" t="s">
        <v>103</v>
      </c>
      <c r="P5" s="74" t="s">
        <v>94</v>
      </c>
      <c r="Q5" s="74" t="s">
        <v>104</v>
      </c>
      <c r="R5" s="141" t="s">
        <v>105</v>
      </c>
      <c r="S5" s="122" t="s">
        <v>106</v>
      </c>
      <c r="T5" s="140"/>
    </row>
    <row r="6" s="102" customFormat="1" ht="30" customHeight="1" spans="1:20">
      <c r="A6" s="31">
        <v>1991200248</v>
      </c>
      <c r="B6" s="33" t="s">
        <v>15</v>
      </c>
      <c r="C6" s="20"/>
      <c r="D6" s="20"/>
      <c r="E6" s="20"/>
      <c r="F6" s="20"/>
      <c r="G6" s="20"/>
      <c r="H6" s="20"/>
      <c r="I6" s="123"/>
      <c r="J6" s="123"/>
      <c r="K6" s="124"/>
      <c r="L6" s="20"/>
      <c r="M6" s="125"/>
      <c r="N6" s="126"/>
      <c r="O6" s="20"/>
      <c r="P6" s="20"/>
      <c r="Q6" s="20"/>
      <c r="R6" s="142"/>
      <c r="S6" s="142"/>
      <c r="T6" s="78">
        <f>K6</f>
        <v>0</v>
      </c>
    </row>
    <row r="7" s="102" customFormat="1" ht="30" customHeight="1" spans="1:20">
      <c r="A7" s="111">
        <v>2011080044</v>
      </c>
      <c r="B7" s="112" t="s">
        <v>17</v>
      </c>
      <c r="C7" s="20"/>
      <c r="D7" s="20"/>
      <c r="E7" s="20"/>
      <c r="F7" s="20"/>
      <c r="G7" s="20"/>
      <c r="H7" s="20"/>
      <c r="I7" s="123"/>
      <c r="J7" s="123"/>
      <c r="K7" s="124"/>
      <c r="L7" s="20" t="s">
        <v>107</v>
      </c>
      <c r="M7" s="127">
        <v>1</v>
      </c>
      <c r="N7" s="126" t="s">
        <v>108</v>
      </c>
      <c r="O7" s="20" t="s">
        <v>109</v>
      </c>
      <c r="P7" s="20">
        <v>42</v>
      </c>
      <c r="Q7" s="34">
        <v>1</v>
      </c>
      <c r="R7" s="142">
        <v>24</v>
      </c>
      <c r="S7" s="142">
        <f>R7*Q7/M7</f>
        <v>24</v>
      </c>
      <c r="T7" s="143">
        <f>S7</f>
        <v>24</v>
      </c>
    </row>
    <row r="8" s="102" customFormat="1" ht="30" customHeight="1" spans="1:20">
      <c r="A8" s="111">
        <v>2008200268</v>
      </c>
      <c r="B8" s="50" t="s">
        <v>19</v>
      </c>
      <c r="C8" s="20"/>
      <c r="D8" s="20"/>
      <c r="E8" s="20"/>
      <c r="F8" s="20"/>
      <c r="G8" s="20"/>
      <c r="H8" s="20"/>
      <c r="I8" s="123"/>
      <c r="J8" s="123"/>
      <c r="K8" s="124"/>
      <c r="L8" s="31"/>
      <c r="M8" s="31"/>
      <c r="N8" s="126"/>
      <c r="O8" s="35"/>
      <c r="P8" s="128"/>
      <c r="Q8" s="144"/>
      <c r="R8" s="142"/>
      <c r="S8" s="145"/>
      <c r="T8" s="143">
        <f>K8</f>
        <v>0</v>
      </c>
    </row>
    <row r="9" s="102" customFormat="1" ht="30" customHeight="1" spans="1:20">
      <c r="A9" s="111">
        <v>1990200250</v>
      </c>
      <c r="B9" s="112" t="s">
        <v>21</v>
      </c>
      <c r="C9" s="20" t="s">
        <v>110</v>
      </c>
      <c r="D9" s="20">
        <v>80</v>
      </c>
      <c r="E9" s="20" t="s">
        <v>111</v>
      </c>
      <c r="F9" s="20">
        <v>31</v>
      </c>
      <c r="G9" s="20" t="s">
        <v>112</v>
      </c>
      <c r="H9" s="20">
        <v>80</v>
      </c>
      <c r="I9" s="123">
        <v>1</v>
      </c>
      <c r="J9" s="123">
        <v>1</v>
      </c>
      <c r="K9" s="124">
        <f t="shared" ref="K8:K17" si="0">J9*I9*H9</f>
        <v>80</v>
      </c>
      <c r="L9" s="20" t="s">
        <v>107</v>
      </c>
      <c r="M9" s="127">
        <v>1</v>
      </c>
      <c r="N9" s="126" t="s">
        <v>108</v>
      </c>
      <c r="O9" s="20" t="s">
        <v>113</v>
      </c>
      <c r="P9" s="20">
        <v>43</v>
      </c>
      <c r="Q9" s="34">
        <v>1</v>
      </c>
      <c r="R9" s="142">
        <v>24</v>
      </c>
      <c r="S9" s="142">
        <f>R9*Q9/M9</f>
        <v>24</v>
      </c>
      <c r="T9" s="143">
        <f>S9+S10+K9+K10</f>
        <v>192</v>
      </c>
    </row>
    <row r="10" s="102" customFormat="1" ht="30" customHeight="1" spans="1:20">
      <c r="A10" s="113"/>
      <c r="B10" s="114"/>
      <c r="C10" s="20" t="s">
        <v>114</v>
      </c>
      <c r="D10" s="20">
        <v>64</v>
      </c>
      <c r="E10" s="20" t="s">
        <v>113</v>
      </c>
      <c r="F10" s="20">
        <v>43</v>
      </c>
      <c r="G10" s="20" t="s">
        <v>115</v>
      </c>
      <c r="H10" s="20">
        <v>64</v>
      </c>
      <c r="I10" s="123">
        <v>1</v>
      </c>
      <c r="J10" s="123">
        <v>1</v>
      </c>
      <c r="K10" s="124">
        <f t="shared" si="0"/>
        <v>64</v>
      </c>
      <c r="L10" s="20" t="s">
        <v>116</v>
      </c>
      <c r="M10" s="127">
        <v>1</v>
      </c>
      <c r="N10" s="126" t="s">
        <v>108</v>
      </c>
      <c r="O10" s="20" t="s">
        <v>111</v>
      </c>
      <c r="P10" s="20">
        <v>31</v>
      </c>
      <c r="Q10" s="34">
        <v>1</v>
      </c>
      <c r="R10" s="142">
        <v>24</v>
      </c>
      <c r="S10" s="142">
        <f>R10*Q10/M10</f>
        <v>24</v>
      </c>
      <c r="T10" s="146"/>
    </row>
    <row r="11" s="102" customFormat="1" ht="30" customHeight="1" spans="1:20">
      <c r="A11" s="31">
        <v>1987200251</v>
      </c>
      <c r="B11" s="33" t="s">
        <v>23</v>
      </c>
      <c r="C11" s="20" t="s">
        <v>117</v>
      </c>
      <c r="D11" s="20">
        <v>64</v>
      </c>
      <c r="E11" s="20" t="s">
        <v>118</v>
      </c>
      <c r="F11" s="20">
        <v>99</v>
      </c>
      <c r="G11" s="20" t="s">
        <v>115</v>
      </c>
      <c r="H11" s="20">
        <v>64</v>
      </c>
      <c r="I11" s="123">
        <v>1.54</v>
      </c>
      <c r="J11" s="123">
        <v>1</v>
      </c>
      <c r="K11" s="124">
        <f t="shared" si="0"/>
        <v>98.56</v>
      </c>
      <c r="L11" s="20"/>
      <c r="M11" s="127"/>
      <c r="N11" s="126"/>
      <c r="O11" s="20"/>
      <c r="P11" s="20"/>
      <c r="Q11" s="34"/>
      <c r="R11" s="142"/>
      <c r="S11" s="142"/>
      <c r="T11" s="78">
        <f>K11+K12</f>
        <v>188.8</v>
      </c>
    </row>
    <row r="12" s="102" customFormat="1" ht="30" customHeight="1" spans="1:20">
      <c r="A12" s="31"/>
      <c r="B12" s="33"/>
      <c r="C12" s="20" t="s">
        <v>119</v>
      </c>
      <c r="D12" s="20">
        <v>64</v>
      </c>
      <c r="E12" s="20" t="s">
        <v>120</v>
      </c>
      <c r="F12" s="20">
        <v>82</v>
      </c>
      <c r="G12" s="20" t="s">
        <v>115</v>
      </c>
      <c r="H12" s="20">
        <v>64</v>
      </c>
      <c r="I12" s="123">
        <v>1.41</v>
      </c>
      <c r="J12" s="123">
        <v>1</v>
      </c>
      <c r="K12" s="124">
        <f t="shared" si="0"/>
        <v>90.24</v>
      </c>
      <c r="L12" s="20"/>
      <c r="M12" s="127"/>
      <c r="N12" s="126"/>
      <c r="O12" s="20"/>
      <c r="P12" s="20"/>
      <c r="Q12" s="34"/>
      <c r="R12" s="142"/>
      <c r="S12" s="142"/>
      <c r="T12" s="78"/>
    </row>
    <row r="13" s="102" customFormat="1" ht="30" customHeight="1" spans="1:20">
      <c r="A13" s="111">
        <v>2004200258</v>
      </c>
      <c r="B13" s="112" t="s">
        <v>25</v>
      </c>
      <c r="C13" s="20" t="s">
        <v>121</v>
      </c>
      <c r="D13" s="20">
        <v>32</v>
      </c>
      <c r="E13" s="20" t="s">
        <v>122</v>
      </c>
      <c r="F13" s="20">
        <v>39</v>
      </c>
      <c r="G13" s="20" t="s">
        <v>123</v>
      </c>
      <c r="H13" s="20">
        <v>6</v>
      </c>
      <c r="I13" s="129">
        <v>1</v>
      </c>
      <c r="J13" s="129">
        <v>1</v>
      </c>
      <c r="K13" s="124">
        <f t="shared" si="0"/>
        <v>6</v>
      </c>
      <c r="L13" s="20"/>
      <c r="M13" s="127"/>
      <c r="N13" s="126"/>
      <c r="O13" s="20"/>
      <c r="P13" s="20"/>
      <c r="Q13" s="34"/>
      <c r="R13" s="142"/>
      <c r="S13" s="142"/>
      <c r="T13" s="143">
        <f>K13+K14</f>
        <v>12</v>
      </c>
    </row>
    <row r="14" s="102" customFormat="1" ht="30" customHeight="1" spans="1:20">
      <c r="A14" s="113"/>
      <c r="B14" s="114"/>
      <c r="C14" s="20" t="s">
        <v>121</v>
      </c>
      <c r="D14" s="20">
        <v>32</v>
      </c>
      <c r="E14" s="20" t="s">
        <v>124</v>
      </c>
      <c r="F14" s="20">
        <v>36</v>
      </c>
      <c r="G14" s="20" t="s">
        <v>123</v>
      </c>
      <c r="H14" s="20">
        <v>6</v>
      </c>
      <c r="I14" s="129">
        <v>1</v>
      </c>
      <c r="J14" s="129">
        <v>1</v>
      </c>
      <c r="K14" s="124">
        <f t="shared" si="0"/>
        <v>6</v>
      </c>
      <c r="L14" s="20"/>
      <c r="M14" s="127"/>
      <c r="N14" s="126"/>
      <c r="O14" s="20"/>
      <c r="P14" s="20"/>
      <c r="Q14" s="34"/>
      <c r="R14" s="142"/>
      <c r="S14" s="142"/>
      <c r="T14" s="146"/>
    </row>
    <row r="15" s="102" customFormat="1" ht="30" customHeight="1" spans="1:20">
      <c r="A15" s="31">
        <v>1994200253</v>
      </c>
      <c r="B15" s="33" t="s">
        <v>27</v>
      </c>
      <c r="C15" s="20" t="s">
        <v>125</v>
      </c>
      <c r="D15" s="20">
        <v>48</v>
      </c>
      <c r="E15" s="20" t="s">
        <v>126</v>
      </c>
      <c r="F15" s="20">
        <v>75</v>
      </c>
      <c r="G15" s="20" t="s">
        <v>127</v>
      </c>
      <c r="H15" s="20">
        <v>48</v>
      </c>
      <c r="I15" s="123">
        <v>1.33</v>
      </c>
      <c r="J15" s="123">
        <v>1</v>
      </c>
      <c r="K15" s="124">
        <f t="shared" si="0"/>
        <v>63.84</v>
      </c>
      <c r="L15" s="20"/>
      <c r="M15" s="127"/>
      <c r="N15" s="126"/>
      <c r="O15" s="20"/>
      <c r="P15" s="20"/>
      <c r="Q15" s="34"/>
      <c r="R15" s="142"/>
      <c r="S15" s="142"/>
      <c r="T15" s="78">
        <f>K15+K16+K17</f>
        <v>196.8</v>
      </c>
    </row>
    <row r="16" s="102" customFormat="1" ht="30" customHeight="1" spans="1:20">
      <c r="A16" s="31"/>
      <c r="B16" s="33"/>
      <c r="C16" s="20" t="s">
        <v>125</v>
      </c>
      <c r="D16" s="20">
        <v>48</v>
      </c>
      <c r="E16" s="20" t="s">
        <v>128</v>
      </c>
      <c r="F16" s="20">
        <v>66</v>
      </c>
      <c r="G16" s="20" t="s">
        <v>127</v>
      </c>
      <c r="H16" s="20">
        <v>48</v>
      </c>
      <c r="I16" s="123">
        <v>1.23</v>
      </c>
      <c r="J16" s="123">
        <v>1</v>
      </c>
      <c r="K16" s="124">
        <f t="shared" si="0"/>
        <v>59.04</v>
      </c>
      <c r="L16" s="130"/>
      <c r="M16" s="130"/>
      <c r="N16" s="34"/>
      <c r="O16" s="130"/>
      <c r="P16" s="131"/>
      <c r="Q16" s="34"/>
      <c r="R16" s="142"/>
      <c r="S16" s="142"/>
      <c r="T16" s="78"/>
    </row>
    <row r="17" s="102" customFormat="1" ht="30" customHeight="1" spans="1:20">
      <c r="A17" s="31"/>
      <c r="B17" s="33"/>
      <c r="C17" s="20" t="s">
        <v>125</v>
      </c>
      <c r="D17" s="20">
        <v>48</v>
      </c>
      <c r="E17" s="20" t="s">
        <v>129</v>
      </c>
      <c r="F17" s="20">
        <v>100</v>
      </c>
      <c r="G17" s="20" t="s">
        <v>127</v>
      </c>
      <c r="H17" s="20">
        <v>48</v>
      </c>
      <c r="I17" s="123">
        <v>1.54</v>
      </c>
      <c r="J17" s="123">
        <v>1</v>
      </c>
      <c r="K17" s="124">
        <f t="shared" si="0"/>
        <v>73.92</v>
      </c>
      <c r="L17" s="130"/>
      <c r="M17" s="130"/>
      <c r="N17" s="34"/>
      <c r="O17" s="130"/>
      <c r="P17" s="131"/>
      <c r="Q17" s="34"/>
      <c r="R17" s="142"/>
      <c r="S17" s="142"/>
      <c r="T17" s="78"/>
    </row>
    <row r="18" s="102" customFormat="1" ht="30" customHeight="1" spans="1:20">
      <c r="A18" s="111">
        <v>1990200255</v>
      </c>
      <c r="B18" s="112" t="s">
        <v>28</v>
      </c>
      <c r="C18" s="20"/>
      <c r="D18" s="20"/>
      <c r="E18" s="20"/>
      <c r="F18" s="20"/>
      <c r="G18" s="20"/>
      <c r="H18" s="20"/>
      <c r="I18" s="123"/>
      <c r="J18" s="123"/>
      <c r="K18" s="124"/>
      <c r="L18" s="20"/>
      <c r="M18" s="127"/>
      <c r="N18" s="126"/>
      <c r="O18" s="20"/>
      <c r="P18" s="20"/>
      <c r="Q18" s="34"/>
      <c r="R18" s="142"/>
      <c r="S18" s="142"/>
      <c r="T18" s="143">
        <v>0</v>
      </c>
    </row>
    <row r="19" s="102" customFormat="1" ht="36" customHeight="1" spans="1:20">
      <c r="A19" s="111">
        <v>2004200257</v>
      </c>
      <c r="B19" s="112" t="s">
        <v>29</v>
      </c>
      <c r="C19" s="20" t="s">
        <v>130</v>
      </c>
      <c r="D19" s="20">
        <v>32</v>
      </c>
      <c r="E19" s="20" t="s">
        <v>131</v>
      </c>
      <c r="F19" s="20">
        <v>34</v>
      </c>
      <c r="G19" s="20" t="s">
        <v>123</v>
      </c>
      <c r="H19" s="20">
        <v>32</v>
      </c>
      <c r="I19" s="123">
        <v>1</v>
      </c>
      <c r="J19" s="123">
        <v>1</v>
      </c>
      <c r="K19" s="124">
        <f>J19*I19*H19</f>
        <v>32</v>
      </c>
      <c r="L19" s="34"/>
      <c r="M19" s="34"/>
      <c r="N19" s="34"/>
      <c r="O19" s="34"/>
      <c r="P19" s="34"/>
      <c r="Q19" s="34"/>
      <c r="R19" s="34"/>
      <c r="S19" s="142"/>
      <c r="T19" s="143">
        <f>K19+K20+K21</f>
        <v>140.96</v>
      </c>
    </row>
    <row r="20" s="102" customFormat="1" ht="30" customHeight="1" spans="1:20">
      <c r="A20" s="113"/>
      <c r="B20" s="114"/>
      <c r="C20" s="20" t="s">
        <v>132</v>
      </c>
      <c r="D20" s="20">
        <v>48</v>
      </c>
      <c r="E20" s="20" t="s">
        <v>133</v>
      </c>
      <c r="F20" s="20">
        <v>69</v>
      </c>
      <c r="G20" s="20" t="s">
        <v>134</v>
      </c>
      <c r="H20" s="20">
        <v>48</v>
      </c>
      <c r="I20" s="123">
        <v>1</v>
      </c>
      <c r="J20" s="123">
        <v>1.27</v>
      </c>
      <c r="K20" s="124">
        <f>J20*I20*H20</f>
        <v>60.96</v>
      </c>
      <c r="L20" s="34"/>
      <c r="M20" s="34"/>
      <c r="N20" s="34"/>
      <c r="O20" s="34"/>
      <c r="P20" s="34"/>
      <c r="Q20" s="34"/>
      <c r="R20" s="34"/>
      <c r="S20" s="142"/>
      <c r="T20" s="146"/>
    </row>
    <row r="21" s="102" customFormat="1" ht="37" customHeight="1" spans="1:20">
      <c r="A21" s="113"/>
      <c r="B21" s="114"/>
      <c r="C21" s="20" t="s">
        <v>132</v>
      </c>
      <c r="D21" s="20">
        <v>48</v>
      </c>
      <c r="E21" s="20" t="s">
        <v>111</v>
      </c>
      <c r="F21" s="20">
        <v>31</v>
      </c>
      <c r="G21" s="20" t="s">
        <v>134</v>
      </c>
      <c r="H21" s="20">
        <v>48</v>
      </c>
      <c r="I21" s="123">
        <v>1</v>
      </c>
      <c r="J21" s="123">
        <v>1</v>
      </c>
      <c r="K21" s="124">
        <f>J21*I21*H21</f>
        <v>48</v>
      </c>
      <c r="L21" s="34"/>
      <c r="M21" s="34"/>
      <c r="N21" s="34"/>
      <c r="O21" s="34"/>
      <c r="P21" s="34"/>
      <c r="Q21" s="34"/>
      <c r="R21" s="34"/>
      <c r="S21" s="142"/>
      <c r="T21" s="146"/>
    </row>
    <row r="22" s="102" customFormat="1" ht="33" customHeight="1" spans="1:20">
      <c r="A22" s="31">
        <v>2006200260</v>
      </c>
      <c r="B22" s="33" t="s">
        <v>30</v>
      </c>
      <c r="C22" s="20"/>
      <c r="D22" s="20"/>
      <c r="E22" s="20"/>
      <c r="F22" s="20"/>
      <c r="G22" s="20"/>
      <c r="H22" s="20"/>
      <c r="I22" s="123"/>
      <c r="J22" s="123"/>
      <c r="K22" s="124"/>
      <c r="L22" s="34"/>
      <c r="M22" s="34"/>
      <c r="N22" s="34"/>
      <c r="O22" s="34"/>
      <c r="P22" s="34"/>
      <c r="Q22" s="34"/>
      <c r="R22" s="34"/>
      <c r="S22" s="142"/>
      <c r="T22" s="78">
        <f>K22</f>
        <v>0</v>
      </c>
    </row>
    <row r="23" s="102" customFormat="1" ht="30" customHeight="1" spans="1:20">
      <c r="A23" s="31">
        <v>2007200264</v>
      </c>
      <c r="B23" s="33" t="s">
        <v>32</v>
      </c>
      <c r="C23" s="20" t="s">
        <v>135</v>
      </c>
      <c r="D23" s="20">
        <v>32</v>
      </c>
      <c r="E23" s="20" t="s">
        <v>136</v>
      </c>
      <c r="F23" s="20">
        <v>81</v>
      </c>
      <c r="G23" s="20" t="s">
        <v>123</v>
      </c>
      <c r="H23" s="20">
        <v>32</v>
      </c>
      <c r="I23" s="123">
        <v>1.4</v>
      </c>
      <c r="J23" s="123">
        <v>1</v>
      </c>
      <c r="K23" s="124">
        <f>J23*I23*H23</f>
        <v>44.8</v>
      </c>
      <c r="L23" s="20" t="s">
        <v>137</v>
      </c>
      <c r="M23" s="127">
        <v>1</v>
      </c>
      <c r="N23" s="126" t="s">
        <v>108</v>
      </c>
      <c r="O23" s="20" t="s">
        <v>138</v>
      </c>
      <c r="P23" s="20">
        <v>42</v>
      </c>
      <c r="Q23" s="34">
        <v>1</v>
      </c>
      <c r="R23" s="142">
        <v>24</v>
      </c>
      <c r="S23" s="142">
        <f>R23</f>
        <v>24</v>
      </c>
      <c r="T23" s="78">
        <f>S23+S24+K23+K24+K25</f>
        <v>254.08</v>
      </c>
    </row>
    <row r="24" s="102" customFormat="1" ht="30" customHeight="1" spans="1:20">
      <c r="A24" s="31"/>
      <c r="B24" s="33"/>
      <c r="C24" s="20" t="s">
        <v>135</v>
      </c>
      <c r="D24" s="20">
        <v>32</v>
      </c>
      <c r="E24" s="20" t="s">
        <v>139</v>
      </c>
      <c r="F24" s="20">
        <v>85</v>
      </c>
      <c r="G24" s="20" t="s">
        <v>123</v>
      </c>
      <c r="H24" s="20">
        <v>32</v>
      </c>
      <c r="I24" s="123">
        <v>1.44</v>
      </c>
      <c r="J24" s="123">
        <v>1</v>
      </c>
      <c r="K24" s="124">
        <f>J24*I24*H24</f>
        <v>46.08</v>
      </c>
      <c r="L24" s="20" t="s">
        <v>137</v>
      </c>
      <c r="M24" s="127">
        <v>1</v>
      </c>
      <c r="N24" s="126" t="s">
        <v>108</v>
      </c>
      <c r="O24" s="20" t="s">
        <v>113</v>
      </c>
      <c r="P24" s="20">
        <v>43</v>
      </c>
      <c r="Q24" s="34">
        <v>1</v>
      </c>
      <c r="R24" s="142">
        <v>24</v>
      </c>
      <c r="S24" s="142">
        <f>R24</f>
        <v>24</v>
      </c>
      <c r="T24" s="78"/>
    </row>
    <row r="25" s="102" customFormat="1" ht="30" customHeight="1" spans="1:20">
      <c r="A25" s="31"/>
      <c r="B25" s="33"/>
      <c r="C25" s="20" t="s">
        <v>140</v>
      </c>
      <c r="D25" s="20">
        <v>80</v>
      </c>
      <c r="E25" s="20" t="s">
        <v>139</v>
      </c>
      <c r="F25" s="20">
        <v>85</v>
      </c>
      <c r="G25" s="20" t="s">
        <v>141</v>
      </c>
      <c r="H25" s="20">
        <v>80</v>
      </c>
      <c r="I25" s="123">
        <v>1.44</v>
      </c>
      <c r="J25" s="123">
        <v>1</v>
      </c>
      <c r="K25" s="124">
        <f>J25*I25*H25</f>
        <v>115.2</v>
      </c>
      <c r="L25" s="20"/>
      <c r="M25" s="127"/>
      <c r="N25" s="126"/>
      <c r="O25" s="20"/>
      <c r="P25" s="20"/>
      <c r="Q25" s="34"/>
      <c r="R25" s="142"/>
      <c r="S25" s="142"/>
      <c r="T25" s="78"/>
    </row>
    <row r="26" s="102" customFormat="1" ht="30" customHeight="1" spans="1:20">
      <c r="A26" s="111">
        <v>1989200267</v>
      </c>
      <c r="B26" s="112" t="s">
        <v>33</v>
      </c>
      <c r="C26" s="20" t="s">
        <v>140</v>
      </c>
      <c r="D26" s="20">
        <v>80</v>
      </c>
      <c r="E26" s="20" t="s">
        <v>136</v>
      </c>
      <c r="F26" s="20">
        <v>81</v>
      </c>
      <c r="G26" s="20" t="s">
        <v>141</v>
      </c>
      <c r="H26" s="20">
        <v>80</v>
      </c>
      <c r="I26" s="123">
        <v>1.4</v>
      </c>
      <c r="J26" s="123">
        <v>1</v>
      </c>
      <c r="K26" s="124">
        <f>J26*I26*H26</f>
        <v>112</v>
      </c>
      <c r="L26" s="20"/>
      <c r="M26" s="127"/>
      <c r="N26" s="126"/>
      <c r="O26" s="20"/>
      <c r="P26" s="20"/>
      <c r="Q26" s="34"/>
      <c r="R26" s="142"/>
      <c r="S26" s="142"/>
      <c r="T26" s="143">
        <f>K26</f>
        <v>112</v>
      </c>
    </row>
    <row r="27" s="102" customFormat="1" ht="30" customHeight="1" spans="1:20">
      <c r="A27" s="31">
        <v>2008200269</v>
      </c>
      <c r="B27" s="36" t="s">
        <v>34</v>
      </c>
      <c r="C27" s="20" t="s">
        <v>142</v>
      </c>
      <c r="D27" s="20">
        <v>48</v>
      </c>
      <c r="E27" s="20" t="s">
        <v>126</v>
      </c>
      <c r="F27" s="20">
        <v>75</v>
      </c>
      <c r="G27" s="20" t="s">
        <v>127</v>
      </c>
      <c r="H27" s="20">
        <v>48</v>
      </c>
      <c r="I27" s="123">
        <v>1.33</v>
      </c>
      <c r="J27" s="123">
        <v>1</v>
      </c>
      <c r="K27" s="124">
        <f t="shared" ref="K27:K91" si="1">J27*I27*H27</f>
        <v>63.84</v>
      </c>
      <c r="L27" s="20" t="s">
        <v>143</v>
      </c>
      <c r="M27" s="127">
        <v>1</v>
      </c>
      <c r="N27" s="126" t="s">
        <v>108</v>
      </c>
      <c r="O27" s="20" t="s">
        <v>144</v>
      </c>
      <c r="P27" s="20">
        <v>34</v>
      </c>
      <c r="Q27" s="34">
        <v>1</v>
      </c>
      <c r="R27" s="142">
        <v>24</v>
      </c>
      <c r="S27" s="142">
        <f>R27</f>
        <v>24</v>
      </c>
      <c r="T27" s="78">
        <f>S28+S27+K27+K28+K29</f>
        <v>244.8</v>
      </c>
    </row>
    <row r="28" s="102" customFormat="1" ht="30" customHeight="1" spans="1:20">
      <c r="A28" s="31"/>
      <c r="B28" s="36"/>
      <c r="C28" s="20" t="s">
        <v>135</v>
      </c>
      <c r="D28" s="20">
        <v>48</v>
      </c>
      <c r="E28" s="20" t="s">
        <v>128</v>
      </c>
      <c r="F28" s="20">
        <v>66</v>
      </c>
      <c r="G28" s="20" t="s">
        <v>127</v>
      </c>
      <c r="H28" s="20">
        <v>48</v>
      </c>
      <c r="I28" s="123">
        <v>1.23</v>
      </c>
      <c r="J28" s="123">
        <v>1</v>
      </c>
      <c r="K28" s="124">
        <f t="shared" si="1"/>
        <v>59.04</v>
      </c>
      <c r="L28" s="20" t="s">
        <v>143</v>
      </c>
      <c r="M28" s="127">
        <v>1</v>
      </c>
      <c r="N28" s="126" t="s">
        <v>108</v>
      </c>
      <c r="O28" s="20" t="s">
        <v>145</v>
      </c>
      <c r="P28" s="20">
        <v>32</v>
      </c>
      <c r="Q28" s="34">
        <v>1</v>
      </c>
      <c r="R28" s="142">
        <v>24</v>
      </c>
      <c r="S28" s="142">
        <f>R28</f>
        <v>24</v>
      </c>
      <c r="T28" s="78"/>
    </row>
    <row r="29" s="102" customFormat="1" ht="30" customHeight="1" spans="1:20">
      <c r="A29" s="31"/>
      <c r="B29" s="36"/>
      <c r="C29" s="20" t="s">
        <v>135</v>
      </c>
      <c r="D29" s="20">
        <v>48</v>
      </c>
      <c r="E29" s="20" t="s">
        <v>129</v>
      </c>
      <c r="F29" s="20">
        <v>100</v>
      </c>
      <c r="G29" s="20" t="s">
        <v>127</v>
      </c>
      <c r="H29" s="20">
        <v>48</v>
      </c>
      <c r="I29" s="123">
        <v>1.54</v>
      </c>
      <c r="J29" s="123">
        <v>1</v>
      </c>
      <c r="K29" s="124">
        <f t="shared" si="1"/>
        <v>73.92</v>
      </c>
      <c r="L29" s="20"/>
      <c r="M29" s="31"/>
      <c r="N29" s="126"/>
      <c r="O29" s="20"/>
      <c r="P29" s="20"/>
      <c r="Q29" s="126"/>
      <c r="R29" s="142"/>
      <c r="S29" s="142"/>
      <c r="T29" s="78"/>
    </row>
    <row r="30" s="102" customFormat="1" ht="30" customHeight="1" spans="1:20">
      <c r="A30" s="111">
        <v>2003200271</v>
      </c>
      <c r="B30" s="50" t="s">
        <v>36</v>
      </c>
      <c r="C30" s="20" t="s">
        <v>114</v>
      </c>
      <c r="D30" s="20">
        <v>64</v>
      </c>
      <c r="E30" s="20" t="s">
        <v>138</v>
      </c>
      <c r="F30" s="20">
        <v>42</v>
      </c>
      <c r="G30" s="20" t="s">
        <v>115</v>
      </c>
      <c r="H30" s="20">
        <v>64</v>
      </c>
      <c r="I30" s="123">
        <v>1</v>
      </c>
      <c r="J30" s="123">
        <v>1</v>
      </c>
      <c r="K30" s="124">
        <f t="shared" si="1"/>
        <v>64</v>
      </c>
      <c r="L30" s="20" t="s">
        <v>137</v>
      </c>
      <c r="M30" s="127">
        <v>1</v>
      </c>
      <c r="N30" s="126" t="s">
        <v>108</v>
      </c>
      <c r="O30" s="20" t="s">
        <v>146</v>
      </c>
      <c r="P30" s="20">
        <v>39</v>
      </c>
      <c r="Q30" s="34">
        <v>1</v>
      </c>
      <c r="R30" s="142">
        <v>24</v>
      </c>
      <c r="S30" s="142">
        <f>R30</f>
        <v>24</v>
      </c>
      <c r="T30" s="143">
        <f>S30+S31+K30</f>
        <v>112</v>
      </c>
    </row>
    <row r="31" s="102" customFormat="1" ht="30" customHeight="1" spans="1:20">
      <c r="A31" s="113"/>
      <c r="B31" s="115"/>
      <c r="C31" s="20"/>
      <c r="D31" s="20"/>
      <c r="E31" s="20"/>
      <c r="F31" s="20"/>
      <c r="G31" s="20"/>
      <c r="H31" s="20"/>
      <c r="I31" s="123"/>
      <c r="J31" s="123"/>
      <c r="K31" s="124"/>
      <c r="L31" s="20" t="s">
        <v>137</v>
      </c>
      <c r="M31" s="127">
        <v>1</v>
      </c>
      <c r="N31" s="126" t="s">
        <v>108</v>
      </c>
      <c r="O31" s="20" t="s">
        <v>109</v>
      </c>
      <c r="P31" s="20">
        <v>42</v>
      </c>
      <c r="Q31" s="34">
        <v>1</v>
      </c>
      <c r="R31" s="142">
        <v>24</v>
      </c>
      <c r="S31" s="142">
        <f>R31</f>
        <v>24</v>
      </c>
      <c r="T31" s="146"/>
    </row>
    <row r="32" s="102" customFormat="1" ht="30" customHeight="1" spans="1:20">
      <c r="A32" s="111">
        <v>2009200270</v>
      </c>
      <c r="B32" s="50" t="s">
        <v>37</v>
      </c>
      <c r="C32" s="20" t="s">
        <v>110</v>
      </c>
      <c r="D32" s="20">
        <v>80</v>
      </c>
      <c r="E32" s="20" t="s">
        <v>131</v>
      </c>
      <c r="F32" s="20">
        <v>34</v>
      </c>
      <c r="G32" s="20" t="s">
        <v>112</v>
      </c>
      <c r="H32" s="20">
        <v>80</v>
      </c>
      <c r="I32" s="123">
        <v>1</v>
      </c>
      <c r="J32" s="123">
        <v>1</v>
      </c>
      <c r="K32" s="124">
        <f t="shared" si="1"/>
        <v>80</v>
      </c>
      <c r="L32" s="20"/>
      <c r="M32" s="127"/>
      <c r="N32" s="126"/>
      <c r="O32" s="20"/>
      <c r="P32" s="20"/>
      <c r="Q32" s="34"/>
      <c r="R32" s="147"/>
      <c r="S32" s="142"/>
      <c r="T32" s="143">
        <f>K32+K33</f>
        <v>144</v>
      </c>
    </row>
    <row r="33" s="102" customFormat="1" ht="30" customHeight="1" spans="1:20">
      <c r="A33" s="113"/>
      <c r="B33" s="115"/>
      <c r="C33" s="20" t="s">
        <v>114</v>
      </c>
      <c r="D33" s="20">
        <v>64</v>
      </c>
      <c r="E33" s="20" t="s">
        <v>109</v>
      </c>
      <c r="F33" s="20">
        <v>42</v>
      </c>
      <c r="G33" s="20" t="s">
        <v>115</v>
      </c>
      <c r="H33" s="20">
        <v>64</v>
      </c>
      <c r="I33" s="123">
        <v>1</v>
      </c>
      <c r="J33" s="123">
        <v>1</v>
      </c>
      <c r="K33" s="124">
        <f t="shared" si="1"/>
        <v>64</v>
      </c>
      <c r="L33" s="127"/>
      <c r="M33" s="127"/>
      <c r="N33" s="126"/>
      <c r="O33" s="20"/>
      <c r="P33" s="20"/>
      <c r="Q33" s="34"/>
      <c r="R33" s="147"/>
      <c r="S33" s="142"/>
      <c r="T33" s="146"/>
    </row>
    <row r="34" s="102" customFormat="1" ht="30" customHeight="1" spans="1:20">
      <c r="A34" s="116">
        <v>1994220309</v>
      </c>
      <c r="B34" s="47" t="s">
        <v>38</v>
      </c>
      <c r="C34" s="20" t="s">
        <v>114</v>
      </c>
      <c r="D34" s="20">
        <v>64</v>
      </c>
      <c r="E34" s="20" t="s">
        <v>146</v>
      </c>
      <c r="F34" s="20">
        <v>39</v>
      </c>
      <c r="G34" s="20" t="s">
        <v>115</v>
      </c>
      <c r="H34" s="20">
        <v>64</v>
      </c>
      <c r="I34" s="132">
        <v>1</v>
      </c>
      <c r="J34" s="123">
        <v>1</v>
      </c>
      <c r="K34" s="124">
        <f t="shared" si="1"/>
        <v>64</v>
      </c>
      <c r="L34" s="20" t="s">
        <v>107</v>
      </c>
      <c r="M34" s="31">
        <v>1</v>
      </c>
      <c r="N34" s="126" t="s">
        <v>108</v>
      </c>
      <c r="O34" s="20" t="s">
        <v>146</v>
      </c>
      <c r="P34" s="20">
        <v>39</v>
      </c>
      <c r="Q34" s="126">
        <v>1</v>
      </c>
      <c r="R34" s="142">
        <v>24</v>
      </c>
      <c r="S34" s="142">
        <v>24</v>
      </c>
      <c r="T34" s="143">
        <f>S34+K34</f>
        <v>88</v>
      </c>
    </row>
    <row r="35" s="102" customFormat="1" ht="30" customHeight="1" spans="1:20">
      <c r="A35" s="111">
        <v>1995200259</v>
      </c>
      <c r="B35" s="112" t="s">
        <v>40</v>
      </c>
      <c r="C35" s="20" t="s">
        <v>147</v>
      </c>
      <c r="D35" s="20">
        <v>48</v>
      </c>
      <c r="E35" s="20" t="s">
        <v>144</v>
      </c>
      <c r="F35" s="20">
        <v>34</v>
      </c>
      <c r="G35" s="20" t="s">
        <v>134</v>
      </c>
      <c r="H35" s="20">
        <v>48</v>
      </c>
      <c r="I35" s="132">
        <v>1</v>
      </c>
      <c r="J35" s="123">
        <v>1</v>
      </c>
      <c r="K35" s="124">
        <f t="shared" si="1"/>
        <v>48</v>
      </c>
      <c r="L35" s="20" t="s">
        <v>148</v>
      </c>
      <c r="M35" s="31">
        <v>1</v>
      </c>
      <c r="N35" s="126" t="s">
        <v>108</v>
      </c>
      <c r="O35" s="20" t="s">
        <v>122</v>
      </c>
      <c r="P35" s="20">
        <v>39</v>
      </c>
      <c r="Q35" s="31">
        <v>1</v>
      </c>
      <c r="R35" s="142">
        <v>24</v>
      </c>
      <c r="S35" s="142">
        <v>24</v>
      </c>
      <c r="T35" s="143">
        <f>S36+S35+K35+K36+K37+K38+K39+K40</f>
        <v>368</v>
      </c>
    </row>
    <row r="36" s="102" customFormat="1" ht="30" customHeight="1" spans="1:20">
      <c r="A36" s="113"/>
      <c r="B36" s="114"/>
      <c r="C36" s="20" t="s">
        <v>147</v>
      </c>
      <c r="D36" s="20">
        <v>48</v>
      </c>
      <c r="E36" s="20" t="s">
        <v>145</v>
      </c>
      <c r="F36" s="20">
        <v>32</v>
      </c>
      <c r="G36" s="20" t="s">
        <v>134</v>
      </c>
      <c r="H36" s="20">
        <v>48</v>
      </c>
      <c r="I36" s="132">
        <v>1</v>
      </c>
      <c r="J36" s="123">
        <v>1</v>
      </c>
      <c r="K36" s="124">
        <f t="shared" si="1"/>
        <v>48</v>
      </c>
      <c r="L36" s="20" t="s">
        <v>148</v>
      </c>
      <c r="M36" s="31">
        <v>1</v>
      </c>
      <c r="N36" s="126" t="s">
        <v>108</v>
      </c>
      <c r="O36" s="20" t="s">
        <v>124</v>
      </c>
      <c r="P36" s="20">
        <v>36</v>
      </c>
      <c r="Q36" s="31">
        <v>1</v>
      </c>
      <c r="R36" s="142">
        <v>24</v>
      </c>
      <c r="S36" s="142">
        <v>24</v>
      </c>
      <c r="T36" s="146"/>
    </row>
    <row r="37" s="102" customFormat="1" ht="30" customHeight="1" spans="1:20">
      <c r="A37" s="113"/>
      <c r="B37" s="114"/>
      <c r="C37" s="20" t="s">
        <v>149</v>
      </c>
      <c r="D37" s="20">
        <v>48</v>
      </c>
      <c r="E37" s="20" t="s">
        <v>122</v>
      </c>
      <c r="F37" s="20">
        <v>39</v>
      </c>
      <c r="G37" s="20" t="s">
        <v>127</v>
      </c>
      <c r="H37" s="20">
        <v>48</v>
      </c>
      <c r="I37" s="132">
        <v>1</v>
      </c>
      <c r="J37" s="123">
        <v>1</v>
      </c>
      <c r="K37" s="124">
        <f t="shared" si="1"/>
        <v>48</v>
      </c>
      <c r="L37" s="20"/>
      <c r="M37" s="31"/>
      <c r="N37" s="126"/>
      <c r="O37" s="20"/>
      <c r="P37" s="20"/>
      <c r="Q37" s="31"/>
      <c r="R37" s="142"/>
      <c r="S37" s="142"/>
      <c r="T37" s="146"/>
    </row>
    <row r="38" s="102" customFormat="1" ht="30" customHeight="1" spans="1:20">
      <c r="A38" s="113"/>
      <c r="B38" s="114"/>
      <c r="C38" s="20" t="s">
        <v>149</v>
      </c>
      <c r="D38" s="20">
        <v>48</v>
      </c>
      <c r="E38" s="20" t="s">
        <v>124</v>
      </c>
      <c r="F38" s="20">
        <v>36</v>
      </c>
      <c r="G38" s="20" t="s">
        <v>127</v>
      </c>
      <c r="H38" s="20">
        <v>48</v>
      </c>
      <c r="I38" s="132">
        <v>1</v>
      </c>
      <c r="J38" s="123">
        <v>1</v>
      </c>
      <c r="K38" s="124">
        <f t="shared" si="1"/>
        <v>48</v>
      </c>
      <c r="L38" s="20"/>
      <c r="M38" s="31"/>
      <c r="N38" s="126"/>
      <c r="O38" s="20"/>
      <c r="P38" s="20"/>
      <c r="Q38" s="31"/>
      <c r="R38" s="142"/>
      <c r="S38" s="142"/>
      <c r="T38" s="146"/>
    </row>
    <row r="39" s="102" customFormat="1" ht="30" customHeight="1" spans="1:20">
      <c r="A39" s="113"/>
      <c r="B39" s="114"/>
      <c r="C39" s="20" t="s">
        <v>150</v>
      </c>
      <c r="D39" s="20">
        <v>64</v>
      </c>
      <c r="E39" s="20" t="s">
        <v>144</v>
      </c>
      <c r="F39" s="20">
        <v>34</v>
      </c>
      <c r="G39" s="20" t="s">
        <v>115</v>
      </c>
      <c r="H39" s="20">
        <v>64</v>
      </c>
      <c r="I39" s="132">
        <v>1</v>
      </c>
      <c r="J39" s="123">
        <v>1</v>
      </c>
      <c r="K39" s="124">
        <f t="shared" si="1"/>
        <v>64</v>
      </c>
      <c r="L39" s="20"/>
      <c r="M39" s="31"/>
      <c r="N39" s="126"/>
      <c r="O39" s="20"/>
      <c r="P39" s="20"/>
      <c r="Q39" s="126"/>
      <c r="R39" s="142"/>
      <c r="S39" s="142"/>
      <c r="T39" s="146"/>
    </row>
    <row r="40" s="102" customFormat="1" ht="30" customHeight="1" spans="1:20">
      <c r="A40" s="113"/>
      <c r="B40" s="51"/>
      <c r="C40" s="20" t="s">
        <v>150</v>
      </c>
      <c r="D40" s="20">
        <v>64</v>
      </c>
      <c r="E40" s="20" t="s">
        <v>145</v>
      </c>
      <c r="F40" s="20">
        <v>32</v>
      </c>
      <c r="G40" s="20" t="s">
        <v>115</v>
      </c>
      <c r="H40" s="20">
        <v>64</v>
      </c>
      <c r="I40" s="132">
        <v>1</v>
      </c>
      <c r="J40" s="123">
        <v>1</v>
      </c>
      <c r="K40" s="124">
        <f t="shared" si="1"/>
        <v>64</v>
      </c>
      <c r="L40" s="20"/>
      <c r="M40" s="31"/>
      <c r="N40" s="126"/>
      <c r="O40" s="20"/>
      <c r="P40" s="20"/>
      <c r="Q40" s="126"/>
      <c r="R40" s="142"/>
      <c r="S40" s="142"/>
      <c r="T40" s="146"/>
    </row>
    <row r="41" s="102" customFormat="1" ht="30" customHeight="1" spans="1:20">
      <c r="A41" s="117">
        <v>2018200455</v>
      </c>
      <c r="B41" s="47" t="s">
        <v>41</v>
      </c>
      <c r="C41" s="20" t="s">
        <v>151</v>
      </c>
      <c r="D41" s="20">
        <v>32</v>
      </c>
      <c r="E41" s="20" t="s">
        <v>136</v>
      </c>
      <c r="F41" s="20">
        <v>81</v>
      </c>
      <c r="G41" s="20" t="s">
        <v>123</v>
      </c>
      <c r="H41" s="20">
        <v>32</v>
      </c>
      <c r="I41" s="132">
        <v>1.4</v>
      </c>
      <c r="J41" s="123">
        <v>1</v>
      </c>
      <c r="K41" s="124">
        <f t="shared" si="1"/>
        <v>44.8</v>
      </c>
      <c r="L41" s="20"/>
      <c r="M41" s="31"/>
      <c r="N41" s="126"/>
      <c r="O41" s="20"/>
      <c r="P41" s="20"/>
      <c r="Q41" s="126"/>
      <c r="R41" s="142"/>
      <c r="S41" s="142"/>
      <c r="T41" s="143">
        <f>K41+K42</f>
        <v>118.72</v>
      </c>
    </row>
    <row r="42" s="102" customFormat="1" ht="30" customHeight="1" spans="1:20">
      <c r="A42" s="118"/>
      <c r="B42" s="119"/>
      <c r="C42" s="20" t="s">
        <v>152</v>
      </c>
      <c r="D42" s="20">
        <v>48</v>
      </c>
      <c r="E42" s="20" t="s">
        <v>129</v>
      </c>
      <c r="F42" s="20">
        <v>100</v>
      </c>
      <c r="G42" s="20" t="s">
        <v>127</v>
      </c>
      <c r="H42" s="20">
        <v>48</v>
      </c>
      <c r="I42" s="132">
        <v>1.54</v>
      </c>
      <c r="J42" s="132">
        <v>1</v>
      </c>
      <c r="K42" s="124">
        <f t="shared" si="1"/>
        <v>73.92</v>
      </c>
      <c r="L42" s="20"/>
      <c r="M42" s="31"/>
      <c r="N42" s="126"/>
      <c r="O42" s="20"/>
      <c r="P42" s="20"/>
      <c r="Q42" s="126"/>
      <c r="R42" s="142"/>
      <c r="S42" s="142"/>
      <c r="T42" s="146"/>
    </row>
    <row r="43" s="102" customFormat="1" ht="30" customHeight="1" spans="1:20">
      <c r="A43" s="117">
        <v>2018200464</v>
      </c>
      <c r="B43" s="47" t="s">
        <v>42</v>
      </c>
      <c r="C43" s="20" t="s">
        <v>153</v>
      </c>
      <c r="D43" s="20">
        <v>48</v>
      </c>
      <c r="E43" s="20" t="s">
        <v>154</v>
      </c>
      <c r="F43" s="20">
        <v>63</v>
      </c>
      <c r="G43" s="20" t="s">
        <v>127</v>
      </c>
      <c r="H43" s="20">
        <v>48</v>
      </c>
      <c r="I43" s="123">
        <v>1.2</v>
      </c>
      <c r="J43" s="123">
        <v>1</v>
      </c>
      <c r="K43" s="124">
        <f t="shared" si="1"/>
        <v>57.6</v>
      </c>
      <c r="L43" s="133"/>
      <c r="M43" s="34"/>
      <c r="N43" s="126"/>
      <c r="O43" s="128"/>
      <c r="P43" s="128"/>
      <c r="Q43" s="144"/>
      <c r="R43" s="142"/>
      <c r="S43" s="142"/>
      <c r="T43" s="143">
        <f>K43+K44+K45+K46</f>
        <v>201.6</v>
      </c>
    </row>
    <row r="44" s="102" customFormat="1" ht="30" customHeight="1" spans="1:20">
      <c r="A44" s="118"/>
      <c r="B44" s="119"/>
      <c r="C44" s="20" t="s">
        <v>153</v>
      </c>
      <c r="D44" s="20">
        <v>48</v>
      </c>
      <c r="E44" s="20" t="s">
        <v>155</v>
      </c>
      <c r="F44" s="20">
        <v>24</v>
      </c>
      <c r="G44" s="20" t="s">
        <v>127</v>
      </c>
      <c r="H44" s="20">
        <v>48</v>
      </c>
      <c r="I44" s="123">
        <v>1</v>
      </c>
      <c r="J44" s="123">
        <v>1</v>
      </c>
      <c r="K44" s="124">
        <f t="shared" si="1"/>
        <v>48</v>
      </c>
      <c r="L44" s="133"/>
      <c r="M44" s="34"/>
      <c r="N44" s="126"/>
      <c r="O44" s="128"/>
      <c r="P44" s="128"/>
      <c r="Q44" s="144"/>
      <c r="R44" s="142"/>
      <c r="S44" s="142"/>
      <c r="T44" s="146"/>
    </row>
    <row r="45" s="102" customFormat="1" ht="30" customHeight="1" spans="1:20">
      <c r="A45" s="118"/>
      <c r="B45" s="119"/>
      <c r="C45" s="20" t="s">
        <v>153</v>
      </c>
      <c r="D45" s="20">
        <v>48</v>
      </c>
      <c r="E45" s="20" t="s">
        <v>156</v>
      </c>
      <c r="F45" s="20">
        <v>25</v>
      </c>
      <c r="G45" s="20" t="s">
        <v>127</v>
      </c>
      <c r="H45" s="20">
        <v>48</v>
      </c>
      <c r="I45" s="123">
        <v>1</v>
      </c>
      <c r="J45" s="123">
        <v>1</v>
      </c>
      <c r="K45" s="124">
        <f t="shared" si="1"/>
        <v>48</v>
      </c>
      <c r="L45" s="133"/>
      <c r="M45" s="34"/>
      <c r="N45" s="126"/>
      <c r="O45" s="128"/>
      <c r="P45" s="128"/>
      <c r="Q45" s="144"/>
      <c r="R45" s="142"/>
      <c r="S45" s="142"/>
      <c r="T45" s="146"/>
    </row>
    <row r="46" s="102" customFormat="1" ht="30" customHeight="1" spans="1:20">
      <c r="A46" s="118"/>
      <c r="B46" s="119"/>
      <c r="C46" s="20" t="s">
        <v>153</v>
      </c>
      <c r="D46" s="20">
        <v>48</v>
      </c>
      <c r="E46" s="20" t="s">
        <v>157</v>
      </c>
      <c r="F46" s="20">
        <v>29</v>
      </c>
      <c r="G46" s="20" t="s">
        <v>127</v>
      </c>
      <c r="H46" s="20">
        <v>48</v>
      </c>
      <c r="I46" s="123">
        <v>1</v>
      </c>
      <c r="J46" s="123">
        <v>1</v>
      </c>
      <c r="K46" s="124">
        <f t="shared" si="1"/>
        <v>48</v>
      </c>
      <c r="L46" s="133"/>
      <c r="M46" s="34"/>
      <c r="N46" s="126"/>
      <c r="O46" s="128"/>
      <c r="P46" s="128"/>
      <c r="Q46" s="144"/>
      <c r="R46" s="142"/>
      <c r="S46" s="142"/>
      <c r="T46" s="146"/>
    </row>
    <row r="47" s="102" customFormat="1" ht="30" customHeight="1" spans="1:20">
      <c r="A47" s="117">
        <v>2019200516</v>
      </c>
      <c r="B47" s="47" t="s">
        <v>43</v>
      </c>
      <c r="C47" s="20" t="s">
        <v>158</v>
      </c>
      <c r="D47" s="20">
        <v>32</v>
      </c>
      <c r="E47" s="20" t="s">
        <v>159</v>
      </c>
      <c r="F47" s="20">
        <v>43</v>
      </c>
      <c r="G47" s="20" t="s">
        <v>123</v>
      </c>
      <c r="H47" s="20">
        <v>32</v>
      </c>
      <c r="I47" s="123">
        <v>1</v>
      </c>
      <c r="J47" s="123">
        <v>1</v>
      </c>
      <c r="K47" s="124">
        <f t="shared" si="1"/>
        <v>32</v>
      </c>
      <c r="L47" s="133"/>
      <c r="M47" s="34"/>
      <c r="N47" s="126"/>
      <c r="O47" s="128"/>
      <c r="P47" s="128"/>
      <c r="Q47" s="144"/>
      <c r="R47" s="142"/>
      <c r="S47" s="142"/>
      <c r="T47" s="143">
        <f>K47+K48+K49+K50</f>
        <v>146.24</v>
      </c>
    </row>
    <row r="48" s="102" customFormat="1" ht="30" customHeight="1" spans="1:20">
      <c r="A48" s="118"/>
      <c r="B48" s="119"/>
      <c r="C48" s="20" t="s">
        <v>158</v>
      </c>
      <c r="D48" s="20">
        <v>32</v>
      </c>
      <c r="E48" s="20" t="s">
        <v>160</v>
      </c>
      <c r="F48" s="20">
        <v>41</v>
      </c>
      <c r="G48" s="20" t="s">
        <v>123</v>
      </c>
      <c r="H48" s="20">
        <v>32</v>
      </c>
      <c r="I48" s="123">
        <v>1</v>
      </c>
      <c r="J48" s="123">
        <v>1</v>
      </c>
      <c r="K48" s="124">
        <f t="shared" si="1"/>
        <v>32</v>
      </c>
      <c r="L48" s="133"/>
      <c r="M48" s="34"/>
      <c r="N48" s="126"/>
      <c r="O48" s="128"/>
      <c r="P48" s="128"/>
      <c r="Q48" s="144"/>
      <c r="R48" s="142"/>
      <c r="S48" s="142"/>
      <c r="T48" s="146"/>
    </row>
    <row r="49" s="102" customFormat="1" ht="30" customHeight="1" spans="1:20">
      <c r="A49" s="118"/>
      <c r="B49" s="119"/>
      <c r="C49" s="20" t="s">
        <v>161</v>
      </c>
      <c r="D49" s="20">
        <v>32</v>
      </c>
      <c r="E49" s="20" t="s">
        <v>162</v>
      </c>
      <c r="F49" s="20">
        <v>78</v>
      </c>
      <c r="G49" s="20" t="s">
        <v>123</v>
      </c>
      <c r="H49" s="20">
        <v>32</v>
      </c>
      <c r="I49" s="123">
        <v>1.37</v>
      </c>
      <c r="J49" s="123">
        <v>1</v>
      </c>
      <c r="K49" s="124">
        <f t="shared" si="1"/>
        <v>43.84</v>
      </c>
      <c r="L49" s="133"/>
      <c r="M49" s="34"/>
      <c r="N49" s="126"/>
      <c r="O49" s="128"/>
      <c r="P49" s="128"/>
      <c r="Q49" s="144"/>
      <c r="R49" s="142"/>
      <c r="S49" s="142"/>
      <c r="T49" s="146"/>
    </row>
    <row r="50" s="102" customFormat="1" ht="30" customHeight="1" spans="1:20">
      <c r="A50" s="120"/>
      <c r="B50" s="46"/>
      <c r="C50" s="20" t="s">
        <v>161</v>
      </c>
      <c r="D50" s="20">
        <v>32</v>
      </c>
      <c r="E50" s="20" t="s">
        <v>154</v>
      </c>
      <c r="F50" s="20">
        <v>63</v>
      </c>
      <c r="G50" s="20" t="s">
        <v>123</v>
      </c>
      <c r="H50" s="20">
        <v>32</v>
      </c>
      <c r="I50" s="123">
        <v>1.2</v>
      </c>
      <c r="J50" s="123">
        <v>1</v>
      </c>
      <c r="K50" s="124">
        <f t="shared" si="1"/>
        <v>38.4</v>
      </c>
      <c r="L50" s="133"/>
      <c r="M50" s="34"/>
      <c r="N50" s="126"/>
      <c r="O50" s="128"/>
      <c r="P50" s="128"/>
      <c r="Q50" s="144"/>
      <c r="R50" s="142"/>
      <c r="S50" s="142"/>
      <c r="T50" s="148"/>
    </row>
    <row r="51" s="102" customFormat="1" ht="30" customHeight="1" spans="1:20">
      <c r="A51" s="47">
        <v>2019200517</v>
      </c>
      <c r="B51" s="47" t="s">
        <v>44</v>
      </c>
      <c r="C51" s="20" t="s">
        <v>163</v>
      </c>
      <c r="D51" s="20">
        <v>32</v>
      </c>
      <c r="E51" s="20" t="s">
        <v>155</v>
      </c>
      <c r="F51" s="20">
        <v>24</v>
      </c>
      <c r="G51" s="20" t="s">
        <v>123</v>
      </c>
      <c r="H51" s="20">
        <v>32</v>
      </c>
      <c r="I51" s="123">
        <v>1</v>
      </c>
      <c r="J51" s="123">
        <v>1</v>
      </c>
      <c r="K51" s="124">
        <f t="shared" si="1"/>
        <v>32</v>
      </c>
      <c r="L51" s="134"/>
      <c r="M51" s="34"/>
      <c r="N51" s="126"/>
      <c r="O51" s="135"/>
      <c r="P51" s="131"/>
      <c r="Q51" s="144"/>
      <c r="R51" s="142"/>
      <c r="S51" s="142"/>
      <c r="T51" s="143">
        <f>K51+K52+K53+K54+K55</f>
        <v>160</v>
      </c>
    </row>
    <row r="52" s="102" customFormat="1" ht="30" customHeight="1" spans="1:20">
      <c r="A52" s="119"/>
      <c r="B52" s="119"/>
      <c r="C52" s="20" t="s">
        <v>163</v>
      </c>
      <c r="D52" s="20">
        <v>32</v>
      </c>
      <c r="E52" s="20" t="s">
        <v>156</v>
      </c>
      <c r="F52" s="20">
        <v>25</v>
      </c>
      <c r="G52" s="20" t="s">
        <v>123</v>
      </c>
      <c r="H52" s="20">
        <v>32</v>
      </c>
      <c r="I52" s="123">
        <v>1</v>
      </c>
      <c r="J52" s="123">
        <v>1</v>
      </c>
      <c r="K52" s="124">
        <f t="shared" si="1"/>
        <v>32</v>
      </c>
      <c r="L52" s="134"/>
      <c r="M52" s="34"/>
      <c r="N52" s="126"/>
      <c r="O52" s="135"/>
      <c r="P52" s="131"/>
      <c r="Q52" s="144"/>
      <c r="R52" s="142"/>
      <c r="S52" s="142"/>
      <c r="T52" s="146"/>
    </row>
    <row r="53" s="102" customFormat="1" ht="30" customHeight="1" spans="1:20">
      <c r="A53" s="119"/>
      <c r="B53" s="119"/>
      <c r="C53" s="20" t="s">
        <v>163</v>
      </c>
      <c r="D53" s="20">
        <v>32</v>
      </c>
      <c r="E53" s="20" t="s">
        <v>157</v>
      </c>
      <c r="F53" s="20">
        <v>29</v>
      </c>
      <c r="G53" s="20" t="s">
        <v>123</v>
      </c>
      <c r="H53" s="20">
        <v>32</v>
      </c>
      <c r="I53" s="123">
        <v>1</v>
      </c>
      <c r="J53" s="123">
        <v>1</v>
      </c>
      <c r="K53" s="124">
        <f t="shared" si="1"/>
        <v>32</v>
      </c>
      <c r="L53" s="134"/>
      <c r="M53" s="34"/>
      <c r="N53" s="126"/>
      <c r="O53" s="135"/>
      <c r="P53" s="131"/>
      <c r="Q53" s="144"/>
      <c r="R53" s="142"/>
      <c r="S53" s="142"/>
      <c r="T53" s="146"/>
    </row>
    <row r="54" s="102" customFormat="1" ht="30" customHeight="1" spans="1:20">
      <c r="A54" s="119"/>
      <c r="B54" s="119"/>
      <c r="C54" s="20" t="s">
        <v>163</v>
      </c>
      <c r="D54" s="20">
        <v>32</v>
      </c>
      <c r="E54" s="20" t="s">
        <v>164</v>
      </c>
      <c r="F54" s="20">
        <v>30</v>
      </c>
      <c r="G54" s="20" t="s">
        <v>123</v>
      </c>
      <c r="H54" s="20">
        <v>32</v>
      </c>
      <c r="I54" s="123">
        <v>1</v>
      </c>
      <c r="J54" s="123">
        <v>1</v>
      </c>
      <c r="K54" s="124">
        <f t="shared" si="1"/>
        <v>32</v>
      </c>
      <c r="L54" s="134"/>
      <c r="M54" s="34"/>
      <c r="N54" s="126"/>
      <c r="O54" s="135"/>
      <c r="P54" s="131"/>
      <c r="Q54" s="144"/>
      <c r="R54" s="142"/>
      <c r="S54" s="142"/>
      <c r="T54" s="146"/>
    </row>
    <row r="55" s="102" customFormat="1" ht="30" customHeight="1" spans="1:20">
      <c r="A55" s="119"/>
      <c r="B55" s="119"/>
      <c r="C55" s="20" t="s">
        <v>163</v>
      </c>
      <c r="D55" s="20">
        <v>32</v>
      </c>
      <c r="E55" s="20" t="s">
        <v>165</v>
      </c>
      <c r="F55" s="20">
        <v>33</v>
      </c>
      <c r="G55" s="20" t="s">
        <v>123</v>
      </c>
      <c r="H55" s="20">
        <v>32</v>
      </c>
      <c r="I55" s="123">
        <v>1</v>
      </c>
      <c r="J55" s="123">
        <v>1</v>
      </c>
      <c r="K55" s="124">
        <f t="shared" si="1"/>
        <v>32</v>
      </c>
      <c r="L55" s="31"/>
      <c r="M55" s="128"/>
      <c r="N55" s="126"/>
      <c r="O55" s="31"/>
      <c r="P55" s="135"/>
      <c r="Q55" s="144"/>
      <c r="R55" s="142"/>
      <c r="S55" s="145"/>
      <c r="T55" s="146"/>
    </row>
    <row r="56" s="102" customFormat="1" ht="30" customHeight="1" spans="1:20">
      <c r="A56" s="47">
        <v>2019200518</v>
      </c>
      <c r="B56" s="47" t="s">
        <v>46</v>
      </c>
      <c r="C56" s="20" t="s">
        <v>166</v>
      </c>
      <c r="D56" s="20">
        <v>48</v>
      </c>
      <c r="E56" s="20" t="s">
        <v>155</v>
      </c>
      <c r="F56" s="20">
        <v>24</v>
      </c>
      <c r="G56" s="20" t="s">
        <v>127</v>
      </c>
      <c r="H56" s="20">
        <v>48</v>
      </c>
      <c r="I56" s="123">
        <v>1</v>
      </c>
      <c r="J56" s="123">
        <v>1</v>
      </c>
      <c r="K56" s="124">
        <f t="shared" si="1"/>
        <v>48</v>
      </c>
      <c r="L56" s="31"/>
      <c r="M56" s="128"/>
      <c r="N56" s="126"/>
      <c r="O56" s="31"/>
      <c r="P56" s="135"/>
      <c r="Q56" s="144"/>
      <c r="R56" s="142"/>
      <c r="S56" s="145"/>
      <c r="T56" s="143">
        <f>K56+K57+K58+K59</f>
        <v>192</v>
      </c>
    </row>
    <row r="57" s="102" customFormat="1" ht="30" customHeight="1" spans="1:20">
      <c r="A57" s="119"/>
      <c r="B57" s="119"/>
      <c r="C57" s="20" t="s">
        <v>166</v>
      </c>
      <c r="D57" s="20">
        <v>48</v>
      </c>
      <c r="E57" s="20" t="s">
        <v>156</v>
      </c>
      <c r="F57" s="20">
        <v>25</v>
      </c>
      <c r="G57" s="20" t="s">
        <v>127</v>
      </c>
      <c r="H57" s="20">
        <v>48</v>
      </c>
      <c r="I57" s="123">
        <v>1</v>
      </c>
      <c r="J57" s="123">
        <v>1</v>
      </c>
      <c r="K57" s="124">
        <f t="shared" si="1"/>
        <v>48</v>
      </c>
      <c r="L57" s="31"/>
      <c r="M57" s="128"/>
      <c r="N57" s="126"/>
      <c r="O57" s="31"/>
      <c r="P57" s="135"/>
      <c r="Q57" s="144"/>
      <c r="R57" s="142"/>
      <c r="S57" s="145"/>
      <c r="T57" s="146"/>
    </row>
    <row r="58" s="102" customFormat="1" ht="30" customHeight="1" spans="1:20">
      <c r="A58" s="119"/>
      <c r="B58" s="119"/>
      <c r="C58" s="20" t="s">
        <v>166</v>
      </c>
      <c r="D58" s="20">
        <v>48</v>
      </c>
      <c r="E58" s="20" t="s">
        <v>157</v>
      </c>
      <c r="F58" s="20">
        <v>29</v>
      </c>
      <c r="G58" s="20" t="s">
        <v>127</v>
      </c>
      <c r="H58" s="20">
        <v>48</v>
      </c>
      <c r="I58" s="123">
        <v>1</v>
      </c>
      <c r="J58" s="123">
        <v>1</v>
      </c>
      <c r="K58" s="124">
        <f t="shared" si="1"/>
        <v>48</v>
      </c>
      <c r="L58" s="31"/>
      <c r="M58" s="128"/>
      <c r="N58" s="126"/>
      <c r="O58" s="31"/>
      <c r="P58" s="135"/>
      <c r="Q58" s="144"/>
      <c r="R58" s="142"/>
      <c r="S58" s="145"/>
      <c r="T58" s="146"/>
    </row>
    <row r="59" s="102" customFormat="1" ht="30" customHeight="1" spans="1:20">
      <c r="A59" s="119"/>
      <c r="B59" s="119"/>
      <c r="C59" s="20" t="s">
        <v>166</v>
      </c>
      <c r="D59" s="20">
        <v>48</v>
      </c>
      <c r="E59" s="20" t="s">
        <v>164</v>
      </c>
      <c r="F59" s="20">
        <v>30</v>
      </c>
      <c r="G59" s="20" t="s">
        <v>127</v>
      </c>
      <c r="H59" s="20">
        <v>48</v>
      </c>
      <c r="I59" s="123">
        <v>1</v>
      </c>
      <c r="J59" s="123">
        <v>1</v>
      </c>
      <c r="K59" s="124">
        <f t="shared" si="1"/>
        <v>48</v>
      </c>
      <c r="L59" s="31"/>
      <c r="M59" s="128"/>
      <c r="N59" s="126"/>
      <c r="O59" s="31"/>
      <c r="P59" s="135"/>
      <c r="Q59" s="144"/>
      <c r="R59" s="142"/>
      <c r="S59" s="145"/>
      <c r="T59" s="146"/>
    </row>
    <row r="60" s="102" customFormat="1" ht="30" customHeight="1" spans="1:20">
      <c r="A60" s="47">
        <v>2019200498</v>
      </c>
      <c r="B60" s="47" t="s">
        <v>47</v>
      </c>
      <c r="C60" s="20" t="s">
        <v>167</v>
      </c>
      <c r="D60" s="20">
        <v>32</v>
      </c>
      <c r="E60" s="20" t="s">
        <v>168</v>
      </c>
      <c r="F60" s="20">
        <v>28</v>
      </c>
      <c r="G60" s="20" t="s">
        <v>123</v>
      </c>
      <c r="H60" s="20">
        <v>32</v>
      </c>
      <c r="I60" s="123">
        <v>1</v>
      </c>
      <c r="J60" s="123">
        <v>1</v>
      </c>
      <c r="K60" s="124">
        <f t="shared" si="1"/>
        <v>32</v>
      </c>
      <c r="L60" s="31"/>
      <c r="M60" s="128"/>
      <c r="N60" s="126"/>
      <c r="O60" s="31"/>
      <c r="P60" s="135"/>
      <c r="Q60" s="144"/>
      <c r="R60" s="142"/>
      <c r="S60" s="145"/>
      <c r="T60" s="143">
        <f>K60+K61+K62</f>
        <v>96</v>
      </c>
    </row>
    <row r="61" s="102" customFormat="1" ht="30" customHeight="1" spans="1:20">
      <c r="A61" s="119"/>
      <c r="B61" s="119"/>
      <c r="C61" s="20" t="s">
        <v>167</v>
      </c>
      <c r="D61" s="20">
        <v>32</v>
      </c>
      <c r="E61" s="20" t="s">
        <v>160</v>
      </c>
      <c r="F61" s="20">
        <v>41</v>
      </c>
      <c r="G61" s="20" t="s">
        <v>123</v>
      </c>
      <c r="H61" s="20">
        <v>32</v>
      </c>
      <c r="I61" s="129">
        <v>1</v>
      </c>
      <c r="J61" s="129">
        <v>1</v>
      </c>
      <c r="K61" s="124">
        <f t="shared" si="1"/>
        <v>32</v>
      </c>
      <c r="L61" s="31"/>
      <c r="M61" s="128"/>
      <c r="N61" s="126"/>
      <c r="O61" s="31"/>
      <c r="P61" s="135"/>
      <c r="Q61" s="144"/>
      <c r="R61" s="142"/>
      <c r="S61" s="145"/>
      <c r="T61" s="146"/>
    </row>
    <row r="62" s="102" customFormat="1" ht="30" customHeight="1" spans="1:20">
      <c r="A62" s="46"/>
      <c r="B62" s="46"/>
      <c r="C62" s="20" t="s">
        <v>167</v>
      </c>
      <c r="D62" s="20">
        <v>32</v>
      </c>
      <c r="E62" s="20" t="s">
        <v>169</v>
      </c>
      <c r="F62" s="20">
        <v>43</v>
      </c>
      <c r="G62" s="20" t="s">
        <v>123</v>
      </c>
      <c r="H62" s="20">
        <v>32</v>
      </c>
      <c r="I62" s="123">
        <v>1</v>
      </c>
      <c r="J62" s="123">
        <v>1</v>
      </c>
      <c r="K62" s="124">
        <f t="shared" si="1"/>
        <v>32</v>
      </c>
      <c r="L62" s="31"/>
      <c r="M62" s="128"/>
      <c r="N62" s="126"/>
      <c r="O62" s="31"/>
      <c r="P62" s="135"/>
      <c r="Q62" s="144"/>
      <c r="R62" s="142"/>
      <c r="S62" s="145"/>
      <c r="T62" s="148"/>
    </row>
    <row r="63" s="102" customFormat="1" ht="30" customHeight="1" spans="1:20">
      <c r="A63" s="47">
        <v>2020200551</v>
      </c>
      <c r="B63" s="47" t="s">
        <v>49</v>
      </c>
      <c r="C63" s="20" t="s">
        <v>166</v>
      </c>
      <c r="D63" s="20">
        <v>48</v>
      </c>
      <c r="E63" s="20" t="s">
        <v>165</v>
      </c>
      <c r="F63" s="20">
        <v>33</v>
      </c>
      <c r="G63" s="20" t="s">
        <v>127</v>
      </c>
      <c r="H63" s="20">
        <v>48</v>
      </c>
      <c r="I63" s="123">
        <v>1</v>
      </c>
      <c r="J63" s="123">
        <v>1</v>
      </c>
      <c r="K63" s="124">
        <f t="shared" si="1"/>
        <v>48</v>
      </c>
      <c r="L63" s="31"/>
      <c r="M63" s="128"/>
      <c r="N63" s="126"/>
      <c r="O63" s="31"/>
      <c r="P63" s="136"/>
      <c r="Q63" s="144"/>
      <c r="R63" s="142"/>
      <c r="S63" s="145"/>
      <c r="T63" s="143">
        <f>K63+K64+K65+K66</f>
        <v>192</v>
      </c>
    </row>
    <row r="64" s="102" customFormat="1" ht="30" customHeight="1" spans="1:20">
      <c r="A64" s="119"/>
      <c r="B64" s="119"/>
      <c r="C64" s="20" t="s">
        <v>170</v>
      </c>
      <c r="D64" s="20">
        <v>48</v>
      </c>
      <c r="E64" s="20" t="s">
        <v>155</v>
      </c>
      <c r="F64" s="20">
        <v>24</v>
      </c>
      <c r="G64" s="20" t="s">
        <v>127</v>
      </c>
      <c r="H64" s="20">
        <v>48</v>
      </c>
      <c r="I64" s="123">
        <v>1</v>
      </c>
      <c r="J64" s="129">
        <v>1</v>
      </c>
      <c r="K64" s="124">
        <f t="shared" si="1"/>
        <v>48</v>
      </c>
      <c r="L64" s="31"/>
      <c r="M64" s="128"/>
      <c r="N64" s="126"/>
      <c r="O64" s="31"/>
      <c r="P64" s="136"/>
      <c r="Q64" s="144"/>
      <c r="R64" s="142"/>
      <c r="S64" s="145"/>
      <c r="T64" s="146"/>
    </row>
    <row r="65" s="102" customFormat="1" ht="30" customHeight="1" spans="1:20">
      <c r="A65" s="119"/>
      <c r="B65" s="119"/>
      <c r="C65" s="20" t="s">
        <v>170</v>
      </c>
      <c r="D65" s="20">
        <v>48</v>
      </c>
      <c r="E65" s="20" t="s">
        <v>164</v>
      </c>
      <c r="F65" s="20">
        <v>30</v>
      </c>
      <c r="G65" s="20" t="s">
        <v>127</v>
      </c>
      <c r="H65" s="20">
        <v>48</v>
      </c>
      <c r="I65" s="123">
        <v>1</v>
      </c>
      <c r="J65" s="123">
        <v>1</v>
      </c>
      <c r="K65" s="124">
        <f t="shared" si="1"/>
        <v>48</v>
      </c>
      <c r="L65" s="31"/>
      <c r="M65" s="128"/>
      <c r="N65" s="126"/>
      <c r="O65" s="31"/>
      <c r="P65" s="136"/>
      <c r="Q65" s="144"/>
      <c r="R65" s="142"/>
      <c r="S65" s="145"/>
      <c r="T65" s="146"/>
    </row>
    <row r="66" s="102" customFormat="1" ht="30" customHeight="1" spans="1:20">
      <c r="A66" s="119"/>
      <c r="B66" s="119"/>
      <c r="C66" s="20" t="s">
        <v>170</v>
      </c>
      <c r="D66" s="20">
        <v>48</v>
      </c>
      <c r="E66" s="20" t="s">
        <v>165</v>
      </c>
      <c r="F66" s="20">
        <v>33</v>
      </c>
      <c r="G66" s="20" t="s">
        <v>127</v>
      </c>
      <c r="H66" s="20">
        <v>48</v>
      </c>
      <c r="I66" s="123">
        <v>1</v>
      </c>
      <c r="J66" s="129">
        <v>1</v>
      </c>
      <c r="K66" s="124">
        <f t="shared" si="1"/>
        <v>48</v>
      </c>
      <c r="L66" s="31"/>
      <c r="M66" s="128"/>
      <c r="N66" s="126"/>
      <c r="O66" s="31"/>
      <c r="P66" s="136"/>
      <c r="Q66" s="144"/>
      <c r="R66" s="142"/>
      <c r="S66" s="145"/>
      <c r="T66" s="146"/>
    </row>
    <row r="67" s="102" customFormat="1" ht="30" customHeight="1" spans="1:20">
      <c r="A67" s="47">
        <v>2020200552</v>
      </c>
      <c r="B67" s="47" t="s">
        <v>50</v>
      </c>
      <c r="C67" s="20" t="s">
        <v>171</v>
      </c>
      <c r="D67" s="20">
        <v>32</v>
      </c>
      <c r="E67" s="20" t="s">
        <v>165</v>
      </c>
      <c r="F67" s="20">
        <v>33</v>
      </c>
      <c r="G67" s="20" t="s">
        <v>123</v>
      </c>
      <c r="H67" s="20">
        <v>32</v>
      </c>
      <c r="I67" s="129">
        <v>1</v>
      </c>
      <c r="J67" s="123">
        <v>1</v>
      </c>
      <c r="K67" s="124">
        <f t="shared" si="1"/>
        <v>32</v>
      </c>
      <c r="L67" s="31"/>
      <c r="M67" s="128"/>
      <c r="N67" s="126"/>
      <c r="O67" s="31"/>
      <c r="P67" s="136"/>
      <c r="Q67" s="144"/>
      <c r="R67" s="142"/>
      <c r="S67" s="145"/>
      <c r="T67" s="143">
        <f>K67+K68+K69+K70</f>
        <v>176</v>
      </c>
    </row>
    <row r="68" s="102" customFormat="1" ht="30" customHeight="1" spans="1:20">
      <c r="A68" s="119"/>
      <c r="B68" s="119"/>
      <c r="C68" s="20" t="s">
        <v>172</v>
      </c>
      <c r="D68" s="20">
        <v>48</v>
      </c>
      <c r="E68" s="20" t="s">
        <v>155</v>
      </c>
      <c r="F68" s="20">
        <v>24</v>
      </c>
      <c r="G68" s="20" t="s">
        <v>127</v>
      </c>
      <c r="H68" s="20">
        <v>48</v>
      </c>
      <c r="I68" s="129">
        <v>1</v>
      </c>
      <c r="J68" s="123">
        <v>1</v>
      </c>
      <c r="K68" s="124">
        <f t="shared" si="1"/>
        <v>48</v>
      </c>
      <c r="L68" s="31"/>
      <c r="M68" s="128"/>
      <c r="N68" s="126"/>
      <c r="O68" s="31"/>
      <c r="P68" s="136"/>
      <c r="Q68" s="144"/>
      <c r="R68" s="142"/>
      <c r="S68" s="145"/>
      <c r="T68" s="146"/>
    </row>
    <row r="69" s="102" customFormat="1" ht="30" customHeight="1" spans="1:20">
      <c r="A69" s="119"/>
      <c r="B69" s="119"/>
      <c r="C69" s="20" t="s">
        <v>172</v>
      </c>
      <c r="D69" s="20">
        <v>48</v>
      </c>
      <c r="E69" s="20" t="s">
        <v>156</v>
      </c>
      <c r="F69" s="20">
        <v>25</v>
      </c>
      <c r="G69" s="20" t="s">
        <v>127</v>
      </c>
      <c r="H69" s="20">
        <v>48</v>
      </c>
      <c r="I69" s="129">
        <v>1</v>
      </c>
      <c r="J69" s="123">
        <v>1</v>
      </c>
      <c r="K69" s="124">
        <f t="shared" si="1"/>
        <v>48</v>
      </c>
      <c r="L69" s="31"/>
      <c r="M69" s="128"/>
      <c r="N69" s="126"/>
      <c r="O69" s="31"/>
      <c r="P69" s="136"/>
      <c r="Q69" s="144"/>
      <c r="R69" s="142"/>
      <c r="S69" s="145"/>
      <c r="T69" s="146"/>
    </row>
    <row r="70" s="102" customFormat="1" ht="30" customHeight="1" spans="1:20">
      <c r="A70" s="119"/>
      <c r="B70" s="119"/>
      <c r="C70" s="20" t="s">
        <v>172</v>
      </c>
      <c r="D70" s="20">
        <v>48</v>
      </c>
      <c r="E70" s="20" t="s">
        <v>157</v>
      </c>
      <c r="F70" s="20">
        <v>29</v>
      </c>
      <c r="G70" s="20" t="s">
        <v>127</v>
      </c>
      <c r="H70" s="20">
        <v>48</v>
      </c>
      <c r="I70" s="123">
        <v>1</v>
      </c>
      <c r="J70" s="123">
        <v>1</v>
      </c>
      <c r="K70" s="124">
        <f t="shared" si="1"/>
        <v>48</v>
      </c>
      <c r="L70" s="31"/>
      <c r="M70" s="128"/>
      <c r="N70" s="126"/>
      <c r="O70" s="31"/>
      <c r="P70" s="136"/>
      <c r="Q70" s="144"/>
      <c r="R70" s="142"/>
      <c r="S70" s="145"/>
      <c r="T70" s="146"/>
    </row>
    <row r="71" s="102" customFormat="1" ht="30" customHeight="1" spans="1:20">
      <c r="A71" s="47">
        <v>2021200595</v>
      </c>
      <c r="B71" s="47" t="s">
        <v>51</v>
      </c>
      <c r="C71" s="20" t="s">
        <v>171</v>
      </c>
      <c r="D71" s="20">
        <v>32</v>
      </c>
      <c r="E71" s="20" t="s">
        <v>155</v>
      </c>
      <c r="F71" s="20">
        <v>24</v>
      </c>
      <c r="G71" s="20" t="s">
        <v>123</v>
      </c>
      <c r="H71" s="20">
        <v>32</v>
      </c>
      <c r="I71" s="129">
        <v>1</v>
      </c>
      <c r="J71" s="123">
        <v>1</v>
      </c>
      <c r="K71" s="124">
        <f t="shared" si="1"/>
        <v>32</v>
      </c>
      <c r="L71" s="134"/>
      <c r="M71" s="34"/>
      <c r="N71" s="160"/>
      <c r="O71" s="35"/>
      <c r="P71" s="34"/>
      <c r="Q71" s="34"/>
      <c r="R71" s="142"/>
      <c r="S71" s="142"/>
      <c r="T71" s="143">
        <f>K71+K72+K73+K74</f>
        <v>160</v>
      </c>
    </row>
    <row r="72" s="102" customFormat="1" ht="30" customHeight="1" spans="1:20">
      <c r="A72" s="119"/>
      <c r="B72" s="119"/>
      <c r="C72" s="20" t="s">
        <v>171</v>
      </c>
      <c r="D72" s="20">
        <v>32</v>
      </c>
      <c r="E72" s="20" t="s">
        <v>156</v>
      </c>
      <c r="F72" s="20">
        <v>25</v>
      </c>
      <c r="G72" s="20" t="s">
        <v>123</v>
      </c>
      <c r="H72" s="20">
        <v>32</v>
      </c>
      <c r="I72" s="129">
        <v>1</v>
      </c>
      <c r="J72" s="123">
        <v>1</v>
      </c>
      <c r="K72" s="124">
        <f t="shared" si="1"/>
        <v>32</v>
      </c>
      <c r="L72" s="134"/>
      <c r="M72" s="34"/>
      <c r="N72" s="160"/>
      <c r="O72" s="35"/>
      <c r="P72" s="34"/>
      <c r="Q72" s="34"/>
      <c r="R72" s="142"/>
      <c r="S72" s="142"/>
      <c r="T72" s="146"/>
    </row>
    <row r="73" s="102" customFormat="1" ht="30" customHeight="1" spans="1:20">
      <c r="A73" s="119"/>
      <c r="B73" s="119"/>
      <c r="C73" s="20" t="s">
        <v>170</v>
      </c>
      <c r="D73" s="20">
        <v>48</v>
      </c>
      <c r="E73" s="20" t="s">
        <v>156</v>
      </c>
      <c r="F73" s="20">
        <v>25</v>
      </c>
      <c r="G73" s="20" t="s">
        <v>127</v>
      </c>
      <c r="H73" s="20">
        <v>48</v>
      </c>
      <c r="I73" s="129">
        <v>1</v>
      </c>
      <c r="J73" s="123">
        <v>1</v>
      </c>
      <c r="K73" s="124">
        <f t="shared" si="1"/>
        <v>48</v>
      </c>
      <c r="L73" s="134"/>
      <c r="M73" s="34"/>
      <c r="N73" s="160"/>
      <c r="O73" s="35"/>
      <c r="P73" s="34"/>
      <c r="Q73" s="34"/>
      <c r="R73" s="142"/>
      <c r="S73" s="142"/>
      <c r="T73" s="146"/>
    </row>
    <row r="74" s="102" customFormat="1" ht="30" customHeight="1" spans="1:20">
      <c r="A74" s="119"/>
      <c r="B74" s="119"/>
      <c r="C74" s="20" t="s">
        <v>170</v>
      </c>
      <c r="D74" s="20">
        <v>48</v>
      </c>
      <c r="E74" s="20" t="s">
        <v>157</v>
      </c>
      <c r="F74" s="20">
        <v>29</v>
      </c>
      <c r="G74" s="20" t="s">
        <v>127</v>
      </c>
      <c r="H74" s="20">
        <v>48</v>
      </c>
      <c r="I74" s="123">
        <v>1</v>
      </c>
      <c r="J74" s="123">
        <v>1</v>
      </c>
      <c r="K74" s="124">
        <f t="shared" si="1"/>
        <v>48</v>
      </c>
      <c r="L74" s="134"/>
      <c r="M74" s="34"/>
      <c r="N74" s="160"/>
      <c r="O74" s="35"/>
      <c r="P74" s="34"/>
      <c r="Q74" s="34"/>
      <c r="R74" s="142"/>
      <c r="S74" s="142"/>
      <c r="T74" s="146"/>
    </row>
    <row r="75" s="102" customFormat="1" ht="30" customHeight="1" spans="1:20">
      <c r="A75" s="47">
        <v>2021200596</v>
      </c>
      <c r="B75" s="47" t="s">
        <v>52</v>
      </c>
      <c r="C75" s="20" t="s">
        <v>173</v>
      </c>
      <c r="D75" s="20">
        <v>32</v>
      </c>
      <c r="E75" s="20" t="s">
        <v>174</v>
      </c>
      <c r="F75" s="20">
        <v>84</v>
      </c>
      <c r="G75" s="20" t="s">
        <v>123</v>
      </c>
      <c r="H75" s="20">
        <v>32</v>
      </c>
      <c r="I75" s="123">
        <v>1.43</v>
      </c>
      <c r="J75" s="123">
        <v>1</v>
      </c>
      <c r="K75" s="124">
        <f t="shared" si="1"/>
        <v>45.76</v>
      </c>
      <c r="L75" s="134"/>
      <c r="M75" s="34"/>
      <c r="N75" s="160"/>
      <c r="O75" s="35"/>
      <c r="P75" s="34"/>
      <c r="Q75" s="34"/>
      <c r="R75" s="142"/>
      <c r="S75" s="142"/>
      <c r="T75" s="143">
        <f>K75+K76</f>
        <v>87.04</v>
      </c>
    </row>
    <row r="76" s="102" customFormat="1" ht="30" customHeight="1" spans="1:20">
      <c r="A76" s="119"/>
      <c r="B76" s="119"/>
      <c r="C76" s="20" t="s">
        <v>173</v>
      </c>
      <c r="D76" s="20">
        <v>32</v>
      </c>
      <c r="E76" s="20" t="s">
        <v>175</v>
      </c>
      <c r="F76" s="20">
        <v>71</v>
      </c>
      <c r="G76" s="20" t="s">
        <v>123</v>
      </c>
      <c r="H76" s="20">
        <v>32</v>
      </c>
      <c r="I76" s="123">
        <v>1.29</v>
      </c>
      <c r="J76" s="123">
        <v>1</v>
      </c>
      <c r="K76" s="124">
        <f t="shared" si="1"/>
        <v>41.28</v>
      </c>
      <c r="L76" s="134"/>
      <c r="M76" s="34"/>
      <c r="N76" s="160"/>
      <c r="O76" s="35"/>
      <c r="P76" s="34"/>
      <c r="Q76" s="34"/>
      <c r="R76" s="142"/>
      <c r="S76" s="142"/>
      <c r="T76" s="146"/>
    </row>
    <row r="77" s="102" customFormat="1" ht="37" customHeight="1" spans="1:20">
      <c r="A77" s="47">
        <v>2021200597</v>
      </c>
      <c r="B77" s="47" t="s">
        <v>53</v>
      </c>
      <c r="C77" s="20" t="s">
        <v>176</v>
      </c>
      <c r="D77" s="20">
        <v>48</v>
      </c>
      <c r="E77" s="20" t="s">
        <v>136</v>
      </c>
      <c r="F77" s="20">
        <v>81</v>
      </c>
      <c r="G77" s="20" t="s">
        <v>127</v>
      </c>
      <c r="H77" s="20">
        <v>48</v>
      </c>
      <c r="I77" s="129">
        <v>1.4</v>
      </c>
      <c r="J77" s="123">
        <v>1</v>
      </c>
      <c r="K77" s="124">
        <f t="shared" si="1"/>
        <v>67.2</v>
      </c>
      <c r="L77" s="20"/>
      <c r="M77" s="31"/>
      <c r="N77" s="20"/>
      <c r="O77" s="20"/>
      <c r="P77" s="20"/>
      <c r="Q77" s="20"/>
      <c r="R77" s="147"/>
      <c r="S77" s="142"/>
      <c r="T77" s="143">
        <f>K77+K78+K79+K80+K81+K82</f>
        <v>315.04</v>
      </c>
    </row>
    <row r="78" s="102" customFormat="1" ht="22" customHeight="1" spans="1:20">
      <c r="A78" s="119"/>
      <c r="B78" s="119"/>
      <c r="C78" s="20" t="s">
        <v>176</v>
      </c>
      <c r="D78" s="20">
        <v>48</v>
      </c>
      <c r="E78" s="20" t="s">
        <v>139</v>
      </c>
      <c r="F78" s="20">
        <v>85</v>
      </c>
      <c r="G78" s="20" t="s">
        <v>127</v>
      </c>
      <c r="H78" s="20">
        <v>48</v>
      </c>
      <c r="I78" s="129">
        <v>1</v>
      </c>
      <c r="J78" s="123">
        <v>1</v>
      </c>
      <c r="K78" s="124">
        <f t="shared" si="1"/>
        <v>48</v>
      </c>
      <c r="L78" s="20"/>
      <c r="M78" s="31"/>
      <c r="N78" s="20"/>
      <c r="O78" s="20"/>
      <c r="P78" s="20"/>
      <c r="Q78" s="20"/>
      <c r="R78" s="147"/>
      <c r="S78" s="142"/>
      <c r="T78" s="146"/>
    </row>
    <row r="79" s="102" customFormat="1" ht="24" customHeight="1" spans="1:20">
      <c r="A79" s="119"/>
      <c r="B79" s="119"/>
      <c r="C79" s="20" t="s">
        <v>176</v>
      </c>
      <c r="D79" s="20">
        <v>48</v>
      </c>
      <c r="E79" s="20" t="s">
        <v>133</v>
      </c>
      <c r="F79" s="20">
        <v>69</v>
      </c>
      <c r="G79" s="20" t="s">
        <v>127</v>
      </c>
      <c r="H79" s="20">
        <v>48</v>
      </c>
      <c r="I79" s="129">
        <v>1.27</v>
      </c>
      <c r="J79" s="123">
        <v>1</v>
      </c>
      <c r="K79" s="124">
        <f t="shared" si="1"/>
        <v>60.96</v>
      </c>
      <c r="L79" s="20"/>
      <c r="M79" s="31"/>
      <c r="N79" s="20"/>
      <c r="O79" s="20"/>
      <c r="P79" s="20"/>
      <c r="Q79" s="20"/>
      <c r="R79" s="147"/>
      <c r="S79" s="142"/>
      <c r="T79" s="146"/>
    </row>
    <row r="80" s="102" customFormat="1" ht="22" customHeight="1" spans="1:20">
      <c r="A80" s="119"/>
      <c r="B80" s="119"/>
      <c r="C80" s="20" t="s">
        <v>176</v>
      </c>
      <c r="D80" s="20">
        <v>48</v>
      </c>
      <c r="E80" s="20" t="s">
        <v>111</v>
      </c>
      <c r="F80" s="20">
        <v>31</v>
      </c>
      <c r="G80" s="20" t="s">
        <v>127</v>
      </c>
      <c r="H80" s="20">
        <v>48</v>
      </c>
      <c r="I80" s="129">
        <v>1</v>
      </c>
      <c r="J80" s="123">
        <v>1</v>
      </c>
      <c r="K80" s="124">
        <f t="shared" si="1"/>
        <v>48</v>
      </c>
      <c r="L80" s="20"/>
      <c r="M80" s="31"/>
      <c r="N80" s="20"/>
      <c r="O80" s="20"/>
      <c r="P80" s="20"/>
      <c r="Q80" s="20"/>
      <c r="R80" s="147"/>
      <c r="S80" s="142"/>
      <c r="T80" s="146"/>
    </row>
    <row r="81" s="102" customFormat="1" ht="21" customHeight="1" spans="1:20">
      <c r="A81" s="119"/>
      <c r="B81" s="119"/>
      <c r="C81" s="20" t="s">
        <v>177</v>
      </c>
      <c r="D81" s="20">
        <v>32</v>
      </c>
      <c r="E81" s="20" t="s">
        <v>136</v>
      </c>
      <c r="F81" s="20">
        <v>81</v>
      </c>
      <c r="G81" s="20" t="s">
        <v>123</v>
      </c>
      <c r="H81" s="20">
        <v>32</v>
      </c>
      <c r="I81" s="129">
        <v>1.4</v>
      </c>
      <c r="J81" s="123">
        <v>1</v>
      </c>
      <c r="K81" s="124">
        <f t="shared" si="1"/>
        <v>44.8</v>
      </c>
      <c r="L81" s="20"/>
      <c r="M81" s="125"/>
      <c r="N81" s="126"/>
      <c r="O81" s="20"/>
      <c r="P81" s="20"/>
      <c r="Q81" s="20"/>
      <c r="R81" s="142"/>
      <c r="S81" s="142"/>
      <c r="T81" s="146"/>
    </row>
    <row r="82" s="102" customFormat="1" ht="30" customHeight="1" spans="1:20">
      <c r="A82" s="119"/>
      <c r="B82" s="119"/>
      <c r="C82" s="20" t="s">
        <v>177</v>
      </c>
      <c r="D82" s="20">
        <v>32</v>
      </c>
      <c r="E82" s="20" t="s">
        <v>139</v>
      </c>
      <c r="F82" s="20">
        <v>85</v>
      </c>
      <c r="G82" s="20" t="s">
        <v>123</v>
      </c>
      <c r="H82" s="20">
        <v>32</v>
      </c>
      <c r="I82" s="129">
        <v>1.44</v>
      </c>
      <c r="J82" s="123">
        <v>1</v>
      </c>
      <c r="K82" s="124">
        <f t="shared" si="1"/>
        <v>46.08</v>
      </c>
      <c r="L82" s="20"/>
      <c r="M82" s="125"/>
      <c r="N82" s="126"/>
      <c r="O82" s="20"/>
      <c r="P82" s="20"/>
      <c r="Q82" s="20"/>
      <c r="R82" s="142"/>
      <c r="S82" s="142"/>
      <c r="T82" s="146"/>
    </row>
    <row r="83" ht="30" customHeight="1" spans="1:20">
      <c r="A83" s="149">
        <v>2022200653</v>
      </c>
      <c r="B83" s="149" t="s">
        <v>54</v>
      </c>
      <c r="C83" s="20" t="s">
        <v>158</v>
      </c>
      <c r="D83" s="20">
        <v>32</v>
      </c>
      <c r="E83" s="20" t="s">
        <v>168</v>
      </c>
      <c r="F83" s="20">
        <v>28</v>
      </c>
      <c r="G83" s="20" t="s">
        <v>123</v>
      </c>
      <c r="H83" s="20">
        <v>32</v>
      </c>
      <c r="I83" s="129">
        <v>1</v>
      </c>
      <c r="J83" s="129">
        <v>1</v>
      </c>
      <c r="K83" s="124">
        <f t="shared" si="1"/>
        <v>32</v>
      </c>
      <c r="L83" s="31"/>
      <c r="M83" s="31"/>
      <c r="N83" s="31"/>
      <c r="O83" s="31"/>
      <c r="P83" s="31"/>
      <c r="Q83" s="31"/>
      <c r="R83" s="31"/>
      <c r="S83" s="31"/>
      <c r="T83" s="166">
        <f>K83+K84+K85+K86+K87+K88+K89</f>
        <v>224</v>
      </c>
    </row>
    <row r="84" ht="30" customHeight="1" spans="1:20">
      <c r="A84" s="150"/>
      <c r="B84" s="150"/>
      <c r="C84" s="20" t="s">
        <v>158</v>
      </c>
      <c r="D84" s="20">
        <v>32</v>
      </c>
      <c r="E84" s="20" t="s">
        <v>169</v>
      </c>
      <c r="F84" s="20">
        <v>43</v>
      </c>
      <c r="G84" s="20" t="s">
        <v>123</v>
      </c>
      <c r="H84" s="20">
        <v>32</v>
      </c>
      <c r="I84" s="129">
        <v>1</v>
      </c>
      <c r="J84" s="129">
        <v>1</v>
      </c>
      <c r="K84" s="124">
        <f t="shared" si="1"/>
        <v>32</v>
      </c>
      <c r="L84" s="31"/>
      <c r="M84" s="31"/>
      <c r="N84" s="31"/>
      <c r="O84" s="31"/>
      <c r="P84" s="31"/>
      <c r="Q84" s="31"/>
      <c r="R84" s="31"/>
      <c r="S84" s="31"/>
      <c r="T84" s="113"/>
    </row>
    <row r="85" ht="30" customHeight="1" spans="1:20">
      <c r="A85" s="150"/>
      <c r="B85" s="150"/>
      <c r="C85" s="20" t="s">
        <v>178</v>
      </c>
      <c r="D85" s="20">
        <v>32</v>
      </c>
      <c r="E85" s="20" t="s">
        <v>155</v>
      </c>
      <c r="F85" s="20">
        <v>24</v>
      </c>
      <c r="G85" s="20" t="s">
        <v>123</v>
      </c>
      <c r="H85" s="20">
        <v>32</v>
      </c>
      <c r="I85" s="129">
        <v>1</v>
      </c>
      <c r="J85" s="129">
        <v>1</v>
      </c>
      <c r="K85" s="124">
        <f t="shared" si="1"/>
        <v>32</v>
      </c>
      <c r="L85" s="31"/>
      <c r="M85" s="31"/>
      <c r="N85" s="31"/>
      <c r="O85" s="31"/>
      <c r="P85" s="31"/>
      <c r="Q85" s="31"/>
      <c r="R85" s="31"/>
      <c r="S85" s="31"/>
      <c r="T85" s="113"/>
    </row>
    <row r="86" ht="30" customHeight="1" spans="1:20">
      <c r="A86" s="150"/>
      <c r="B86" s="150"/>
      <c r="C86" s="20" t="s">
        <v>178</v>
      </c>
      <c r="D86" s="20">
        <v>32</v>
      </c>
      <c r="E86" s="20" t="s">
        <v>156</v>
      </c>
      <c r="F86" s="20">
        <v>25</v>
      </c>
      <c r="G86" s="20" t="s">
        <v>123</v>
      </c>
      <c r="H86" s="20">
        <v>32</v>
      </c>
      <c r="I86" s="129">
        <v>1</v>
      </c>
      <c r="J86" s="129">
        <v>1</v>
      </c>
      <c r="K86" s="124">
        <f t="shared" si="1"/>
        <v>32</v>
      </c>
      <c r="L86" s="31"/>
      <c r="M86" s="31"/>
      <c r="N86" s="31"/>
      <c r="O86" s="31"/>
      <c r="P86" s="31"/>
      <c r="Q86" s="31"/>
      <c r="R86" s="31"/>
      <c r="S86" s="31"/>
      <c r="T86" s="113"/>
    </row>
    <row r="87" ht="30" customHeight="1" spans="1:20">
      <c r="A87" s="150"/>
      <c r="B87" s="150"/>
      <c r="C87" s="20" t="s">
        <v>178</v>
      </c>
      <c r="D87" s="20">
        <v>32</v>
      </c>
      <c r="E87" s="20" t="s">
        <v>157</v>
      </c>
      <c r="F87" s="20">
        <v>29</v>
      </c>
      <c r="G87" s="20" t="s">
        <v>123</v>
      </c>
      <c r="H87" s="20">
        <v>32</v>
      </c>
      <c r="I87" s="129">
        <v>1</v>
      </c>
      <c r="J87" s="129">
        <v>1</v>
      </c>
      <c r="K87" s="124">
        <f t="shared" si="1"/>
        <v>32</v>
      </c>
      <c r="L87" s="31"/>
      <c r="M87" s="31"/>
      <c r="N87" s="31"/>
      <c r="O87" s="31"/>
      <c r="P87" s="31"/>
      <c r="Q87" s="31"/>
      <c r="R87" s="31"/>
      <c r="S87" s="31"/>
      <c r="T87" s="113"/>
    </row>
    <row r="88" ht="30" customHeight="1" spans="1:20">
      <c r="A88" s="150"/>
      <c r="B88" s="150"/>
      <c r="C88" s="20" t="s">
        <v>178</v>
      </c>
      <c r="D88" s="20">
        <v>32</v>
      </c>
      <c r="E88" s="20" t="s">
        <v>164</v>
      </c>
      <c r="F88" s="20">
        <v>30</v>
      </c>
      <c r="G88" s="20" t="s">
        <v>123</v>
      </c>
      <c r="H88" s="20">
        <v>32</v>
      </c>
      <c r="I88" s="129">
        <v>1</v>
      </c>
      <c r="J88" s="129">
        <v>1</v>
      </c>
      <c r="K88" s="124">
        <f t="shared" si="1"/>
        <v>32</v>
      </c>
      <c r="L88" s="31"/>
      <c r="M88" s="31"/>
      <c r="N88" s="31"/>
      <c r="O88" s="31"/>
      <c r="P88" s="31"/>
      <c r="Q88" s="31"/>
      <c r="R88" s="31"/>
      <c r="S88" s="31"/>
      <c r="T88" s="113"/>
    </row>
    <row r="89" ht="30" customHeight="1" spans="1:20">
      <c r="A89" s="150"/>
      <c r="B89" s="150"/>
      <c r="C89" s="20" t="s">
        <v>178</v>
      </c>
      <c r="D89" s="20">
        <v>32</v>
      </c>
      <c r="E89" s="20" t="s">
        <v>165</v>
      </c>
      <c r="F89" s="20">
        <v>33</v>
      </c>
      <c r="G89" s="20" t="s">
        <v>123</v>
      </c>
      <c r="H89" s="20">
        <v>32</v>
      </c>
      <c r="I89" s="129">
        <v>1</v>
      </c>
      <c r="J89" s="129">
        <v>1</v>
      </c>
      <c r="K89" s="124">
        <f t="shared" si="1"/>
        <v>32</v>
      </c>
      <c r="L89" s="31"/>
      <c r="M89" s="31"/>
      <c r="N89" s="31"/>
      <c r="O89" s="31"/>
      <c r="P89" s="31"/>
      <c r="Q89" s="31"/>
      <c r="R89" s="31"/>
      <c r="S89" s="31"/>
      <c r="T89" s="113"/>
    </row>
    <row r="90" ht="30" customHeight="1" spans="1:20">
      <c r="A90" s="149">
        <v>2022200669</v>
      </c>
      <c r="B90" s="149" t="s">
        <v>55</v>
      </c>
      <c r="C90" s="20" t="s">
        <v>179</v>
      </c>
      <c r="D90" s="20">
        <v>32</v>
      </c>
      <c r="E90" s="20" t="s">
        <v>128</v>
      </c>
      <c r="F90" s="20">
        <v>66</v>
      </c>
      <c r="G90" s="20" t="s">
        <v>123</v>
      </c>
      <c r="H90" s="20">
        <v>32</v>
      </c>
      <c r="I90" s="129">
        <v>1.23</v>
      </c>
      <c r="J90" s="129">
        <v>1</v>
      </c>
      <c r="K90" s="124">
        <f t="shared" si="1"/>
        <v>39.36</v>
      </c>
      <c r="L90" s="20"/>
      <c r="M90" s="31"/>
      <c r="N90" s="20"/>
      <c r="O90" s="20"/>
      <c r="P90" s="20"/>
      <c r="Q90" s="20"/>
      <c r="R90" s="147"/>
      <c r="S90" s="142"/>
      <c r="T90" s="166">
        <f>K90+K91+K92+K93</f>
        <v>198.56</v>
      </c>
    </row>
    <row r="91" ht="30" customHeight="1" spans="1:20">
      <c r="A91" s="150"/>
      <c r="B91" s="150"/>
      <c r="C91" s="20" t="s">
        <v>179</v>
      </c>
      <c r="D91" s="20">
        <v>32</v>
      </c>
      <c r="E91" s="20" t="s">
        <v>129</v>
      </c>
      <c r="F91" s="20">
        <v>100</v>
      </c>
      <c r="G91" s="20" t="s">
        <v>123</v>
      </c>
      <c r="H91" s="20">
        <v>32</v>
      </c>
      <c r="I91" s="129">
        <v>1.54</v>
      </c>
      <c r="J91" s="129">
        <v>1</v>
      </c>
      <c r="K91" s="124">
        <f t="shared" si="1"/>
        <v>49.28</v>
      </c>
      <c r="L91" s="20"/>
      <c r="M91" s="31"/>
      <c r="N91" s="20"/>
      <c r="O91" s="20"/>
      <c r="P91" s="20"/>
      <c r="Q91" s="20"/>
      <c r="R91" s="147"/>
      <c r="S91" s="142"/>
      <c r="T91" s="167"/>
    </row>
    <row r="92" ht="30" customHeight="1" spans="1:20">
      <c r="A92" s="150"/>
      <c r="B92" s="150"/>
      <c r="C92" s="20" t="s">
        <v>179</v>
      </c>
      <c r="D92" s="20">
        <v>48</v>
      </c>
      <c r="E92" s="20" t="s">
        <v>126</v>
      </c>
      <c r="F92" s="20">
        <v>75</v>
      </c>
      <c r="G92" s="20" t="s">
        <v>127</v>
      </c>
      <c r="H92" s="20">
        <v>48</v>
      </c>
      <c r="I92" s="129">
        <v>1.33</v>
      </c>
      <c r="J92" s="129">
        <v>1</v>
      </c>
      <c r="K92" s="124">
        <f t="shared" ref="K92:K125" si="2">J92*I92*H92</f>
        <v>63.84</v>
      </c>
      <c r="L92" s="31"/>
      <c r="M92" s="31"/>
      <c r="N92" s="31"/>
      <c r="O92" s="31"/>
      <c r="P92" s="31"/>
      <c r="Q92" s="31"/>
      <c r="R92" s="31"/>
      <c r="S92" s="31"/>
      <c r="T92" s="167"/>
    </row>
    <row r="93" ht="30" customHeight="1" spans="1:20">
      <c r="A93" s="150"/>
      <c r="B93" s="150"/>
      <c r="C93" s="20" t="s">
        <v>151</v>
      </c>
      <c r="D93" s="20">
        <v>32</v>
      </c>
      <c r="E93" s="20" t="s">
        <v>139</v>
      </c>
      <c r="F93" s="20">
        <v>85</v>
      </c>
      <c r="G93" s="20" t="s">
        <v>123</v>
      </c>
      <c r="H93" s="20">
        <v>32</v>
      </c>
      <c r="I93" s="129">
        <v>1.44</v>
      </c>
      <c r="J93" s="129">
        <v>1</v>
      </c>
      <c r="K93" s="124">
        <f t="shared" si="2"/>
        <v>46.08</v>
      </c>
      <c r="L93" s="31"/>
      <c r="M93" s="31"/>
      <c r="N93" s="31"/>
      <c r="O93" s="31"/>
      <c r="P93" s="31"/>
      <c r="Q93" s="31"/>
      <c r="R93" s="31"/>
      <c r="S93" s="31"/>
      <c r="T93" s="167"/>
    </row>
    <row r="94" ht="30" customHeight="1" spans="1:20">
      <c r="A94" s="149">
        <v>2022200651</v>
      </c>
      <c r="B94" s="149" t="s">
        <v>56</v>
      </c>
      <c r="C94" s="20" t="s">
        <v>180</v>
      </c>
      <c r="D94" s="20">
        <v>32</v>
      </c>
      <c r="E94" s="20" t="s">
        <v>181</v>
      </c>
      <c r="F94" s="20">
        <v>34</v>
      </c>
      <c r="G94" s="20" t="s">
        <v>123</v>
      </c>
      <c r="H94" s="20">
        <v>32</v>
      </c>
      <c r="I94" s="129">
        <v>1</v>
      </c>
      <c r="J94" s="129">
        <v>1</v>
      </c>
      <c r="K94" s="124">
        <f t="shared" si="2"/>
        <v>32</v>
      </c>
      <c r="L94" s="31"/>
      <c r="M94" s="31"/>
      <c r="N94" s="31"/>
      <c r="O94" s="31"/>
      <c r="P94" s="31"/>
      <c r="Q94" s="31"/>
      <c r="R94" s="31"/>
      <c r="S94" s="31"/>
      <c r="T94" s="166">
        <f>K94+K95+K96+K97+K98</f>
        <v>160.96</v>
      </c>
    </row>
    <row r="95" s="15" customFormat="1" ht="30" customHeight="1" spans="1:20">
      <c r="A95" s="150"/>
      <c r="B95" s="150"/>
      <c r="C95" s="20" t="s">
        <v>180</v>
      </c>
      <c r="D95" s="20">
        <v>32</v>
      </c>
      <c r="E95" s="20" t="s">
        <v>182</v>
      </c>
      <c r="F95" s="20">
        <v>40</v>
      </c>
      <c r="G95" s="20" t="s">
        <v>123</v>
      </c>
      <c r="H95" s="20">
        <v>32</v>
      </c>
      <c r="I95" s="129">
        <v>1</v>
      </c>
      <c r="J95" s="129">
        <v>1</v>
      </c>
      <c r="K95" s="124">
        <f t="shared" si="2"/>
        <v>32</v>
      </c>
      <c r="L95" s="31"/>
      <c r="M95" s="31"/>
      <c r="N95" s="31"/>
      <c r="O95" s="31"/>
      <c r="P95" s="31"/>
      <c r="Q95" s="31"/>
      <c r="R95" s="31"/>
      <c r="S95" s="31"/>
      <c r="T95" s="167"/>
    </row>
    <row r="96" s="15" customFormat="1" ht="30" customHeight="1" spans="1:20">
      <c r="A96" s="150"/>
      <c r="B96" s="150"/>
      <c r="C96" s="20" t="s">
        <v>183</v>
      </c>
      <c r="D96" s="20">
        <v>16</v>
      </c>
      <c r="E96" s="20" t="s">
        <v>184</v>
      </c>
      <c r="F96" s="20">
        <v>241</v>
      </c>
      <c r="G96" s="20" t="s">
        <v>185</v>
      </c>
      <c r="H96" s="20">
        <v>16</v>
      </c>
      <c r="I96" s="129">
        <v>2.17</v>
      </c>
      <c r="J96" s="129">
        <v>1</v>
      </c>
      <c r="K96" s="124">
        <f t="shared" si="2"/>
        <v>34.72</v>
      </c>
      <c r="L96" s="20"/>
      <c r="M96" s="20"/>
      <c r="N96" s="20"/>
      <c r="O96" s="20"/>
      <c r="P96" s="20"/>
      <c r="Q96" s="20"/>
      <c r="R96" s="20"/>
      <c r="S96" s="20"/>
      <c r="T96" s="167"/>
    </row>
    <row r="97" s="15" customFormat="1" ht="30" customHeight="1" spans="1:20">
      <c r="A97" s="150"/>
      <c r="B97" s="150"/>
      <c r="C97" s="20" t="s">
        <v>183</v>
      </c>
      <c r="D97" s="20">
        <v>16</v>
      </c>
      <c r="E97" s="20" t="s">
        <v>186</v>
      </c>
      <c r="F97" s="20">
        <v>141</v>
      </c>
      <c r="G97" s="20" t="s">
        <v>185</v>
      </c>
      <c r="H97" s="20">
        <v>16</v>
      </c>
      <c r="I97" s="129">
        <v>1.73</v>
      </c>
      <c r="J97" s="129">
        <v>1</v>
      </c>
      <c r="K97" s="124">
        <f t="shared" si="2"/>
        <v>27.68</v>
      </c>
      <c r="L97" s="20"/>
      <c r="M97" s="20"/>
      <c r="N97" s="20"/>
      <c r="O97" s="20"/>
      <c r="P97" s="20"/>
      <c r="Q97" s="20"/>
      <c r="R97" s="20"/>
      <c r="S97" s="20"/>
      <c r="T97" s="167"/>
    </row>
    <row r="98" s="15" customFormat="1" ht="30" customHeight="1" spans="1:20">
      <c r="A98" s="150"/>
      <c r="B98" s="150"/>
      <c r="C98" s="20" t="s">
        <v>187</v>
      </c>
      <c r="D98" s="20">
        <v>32</v>
      </c>
      <c r="E98" s="20" t="s">
        <v>188</v>
      </c>
      <c r="F98" s="20">
        <v>64</v>
      </c>
      <c r="G98" s="20" t="s">
        <v>123</v>
      </c>
      <c r="H98" s="20">
        <v>32</v>
      </c>
      <c r="I98" s="123">
        <v>1.08</v>
      </c>
      <c r="J98" s="123">
        <v>1</v>
      </c>
      <c r="K98" s="124">
        <f t="shared" si="2"/>
        <v>34.56</v>
      </c>
      <c r="L98" s="20"/>
      <c r="M98" s="20"/>
      <c r="N98" s="20"/>
      <c r="O98" s="20"/>
      <c r="P98" s="20"/>
      <c r="Q98" s="20"/>
      <c r="R98" s="20"/>
      <c r="S98" s="20"/>
      <c r="T98" s="167"/>
    </row>
    <row r="99" s="15" customFormat="1" ht="30" customHeight="1" spans="1:20">
      <c r="A99" s="149">
        <v>2022200652</v>
      </c>
      <c r="B99" s="149" t="s">
        <v>57</v>
      </c>
      <c r="C99" s="20" t="s">
        <v>189</v>
      </c>
      <c r="D99" s="20">
        <v>32</v>
      </c>
      <c r="E99" s="20" t="s">
        <v>155</v>
      </c>
      <c r="F99" s="20">
        <v>24</v>
      </c>
      <c r="G99" s="20" t="s">
        <v>123</v>
      </c>
      <c r="H99" s="20">
        <v>32</v>
      </c>
      <c r="I99" s="129">
        <v>1</v>
      </c>
      <c r="J99" s="129">
        <v>1</v>
      </c>
      <c r="K99" s="124">
        <f t="shared" si="2"/>
        <v>32</v>
      </c>
      <c r="L99" s="20"/>
      <c r="M99" s="20"/>
      <c r="N99" s="20"/>
      <c r="O99" s="20"/>
      <c r="P99" s="20"/>
      <c r="Q99" s="20"/>
      <c r="R99" s="20"/>
      <c r="S99" s="20"/>
      <c r="T99" s="168">
        <f>K99+K100+K101+K102+K103</f>
        <v>166.4</v>
      </c>
    </row>
    <row r="100" ht="30" customHeight="1" spans="1:20">
      <c r="A100" s="150"/>
      <c r="B100" s="150"/>
      <c r="C100" s="20" t="s">
        <v>189</v>
      </c>
      <c r="D100" s="20">
        <v>32</v>
      </c>
      <c r="E100" s="20" t="s">
        <v>156</v>
      </c>
      <c r="F100" s="20">
        <v>25</v>
      </c>
      <c r="G100" s="20" t="s">
        <v>123</v>
      </c>
      <c r="H100" s="20">
        <v>32</v>
      </c>
      <c r="I100" s="129">
        <v>1</v>
      </c>
      <c r="J100" s="129">
        <v>1</v>
      </c>
      <c r="K100" s="124">
        <f t="shared" si="2"/>
        <v>32</v>
      </c>
      <c r="L100" s="20"/>
      <c r="M100" s="20"/>
      <c r="N100" s="20"/>
      <c r="O100" s="20"/>
      <c r="P100" s="20"/>
      <c r="Q100" s="20"/>
      <c r="R100" s="20"/>
      <c r="S100" s="20"/>
      <c r="T100" s="169"/>
    </row>
    <row r="101" ht="30" customHeight="1" spans="1:20">
      <c r="A101" s="150"/>
      <c r="B101" s="150"/>
      <c r="C101" s="20" t="s">
        <v>189</v>
      </c>
      <c r="D101" s="20">
        <v>32</v>
      </c>
      <c r="E101" s="20" t="s">
        <v>157</v>
      </c>
      <c r="F101" s="20">
        <v>29</v>
      </c>
      <c r="G101" s="20" t="s">
        <v>123</v>
      </c>
      <c r="H101" s="20">
        <v>32</v>
      </c>
      <c r="I101" s="129">
        <v>1</v>
      </c>
      <c r="J101" s="129">
        <v>1</v>
      </c>
      <c r="K101" s="124">
        <f t="shared" si="2"/>
        <v>32</v>
      </c>
      <c r="L101" s="20"/>
      <c r="M101" s="20"/>
      <c r="N101" s="20"/>
      <c r="O101" s="20"/>
      <c r="P101" s="20"/>
      <c r="Q101" s="20"/>
      <c r="R101" s="20"/>
      <c r="S101" s="20"/>
      <c r="T101" s="169"/>
    </row>
    <row r="102" ht="30" customHeight="1" spans="1:20">
      <c r="A102" s="150"/>
      <c r="B102" s="150"/>
      <c r="C102" s="20" t="s">
        <v>189</v>
      </c>
      <c r="D102" s="20">
        <v>32</v>
      </c>
      <c r="E102" s="20" t="s">
        <v>154</v>
      </c>
      <c r="F102" s="20">
        <v>63</v>
      </c>
      <c r="G102" s="20" t="s">
        <v>123</v>
      </c>
      <c r="H102" s="20">
        <v>32</v>
      </c>
      <c r="I102" s="129">
        <v>1.2</v>
      </c>
      <c r="J102" s="129">
        <v>1</v>
      </c>
      <c r="K102" s="124">
        <f t="shared" si="2"/>
        <v>38.4</v>
      </c>
      <c r="L102" s="20"/>
      <c r="M102" s="20"/>
      <c r="N102" s="20"/>
      <c r="O102" s="20"/>
      <c r="P102" s="20"/>
      <c r="Q102" s="20"/>
      <c r="R102" s="20"/>
      <c r="S102" s="20"/>
      <c r="T102" s="169"/>
    </row>
    <row r="103" ht="30" customHeight="1" spans="1:20">
      <c r="A103" s="150"/>
      <c r="B103" s="150"/>
      <c r="C103" s="20" t="s">
        <v>167</v>
      </c>
      <c r="D103" s="20">
        <v>32</v>
      </c>
      <c r="E103" s="20" t="s">
        <v>159</v>
      </c>
      <c r="F103" s="20">
        <v>43</v>
      </c>
      <c r="G103" s="20" t="s">
        <v>123</v>
      </c>
      <c r="H103" s="20">
        <v>32</v>
      </c>
      <c r="I103" s="129">
        <v>1</v>
      </c>
      <c r="J103" s="129">
        <v>1</v>
      </c>
      <c r="K103" s="124">
        <f t="shared" si="2"/>
        <v>32</v>
      </c>
      <c r="L103" s="20"/>
      <c r="M103" s="20"/>
      <c r="N103" s="20"/>
      <c r="O103" s="20"/>
      <c r="P103" s="20"/>
      <c r="Q103" s="20"/>
      <c r="R103" s="20"/>
      <c r="S103" s="20"/>
      <c r="T103" s="169"/>
    </row>
    <row r="104" ht="30" customHeight="1" spans="1:20">
      <c r="A104" s="151">
        <v>2022200650</v>
      </c>
      <c r="B104" s="149" t="s">
        <v>58</v>
      </c>
      <c r="C104" s="20" t="s">
        <v>183</v>
      </c>
      <c r="D104" s="20">
        <v>16</v>
      </c>
      <c r="E104" s="20" t="s">
        <v>190</v>
      </c>
      <c r="F104" s="20">
        <v>166</v>
      </c>
      <c r="G104" s="20" t="s">
        <v>185</v>
      </c>
      <c r="H104" s="20">
        <v>16</v>
      </c>
      <c r="I104" s="129">
        <v>1.84</v>
      </c>
      <c r="J104" s="129">
        <v>1</v>
      </c>
      <c r="K104" s="124">
        <f t="shared" si="2"/>
        <v>29.44</v>
      </c>
      <c r="L104" s="20" t="s">
        <v>107</v>
      </c>
      <c r="M104" s="31">
        <v>1</v>
      </c>
      <c r="N104" s="20" t="s">
        <v>108</v>
      </c>
      <c r="O104" s="20" t="s">
        <v>138</v>
      </c>
      <c r="P104" s="20">
        <v>42</v>
      </c>
      <c r="Q104" s="20">
        <v>1</v>
      </c>
      <c r="R104" s="147">
        <v>24</v>
      </c>
      <c r="S104" s="147">
        <v>24</v>
      </c>
      <c r="T104" s="168">
        <f>S105+S104+K104+K105+K106+K107</f>
        <v>208.64</v>
      </c>
    </row>
    <row r="105" ht="34" customHeight="1" spans="1:20">
      <c r="A105" s="152"/>
      <c r="B105" s="150"/>
      <c r="C105" s="20" t="s">
        <v>191</v>
      </c>
      <c r="D105" s="20">
        <v>32</v>
      </c>
      <c r="E105" s="20" t="s">
        <v>126</v>
      </c>
      <c r="F105" s="20">
        <v>75</v>
      </c>
      <c r="G105" s="20" t="s">
        <v>123</v>
      </c>
      <c r="H105" s="20">
        <v>32</v>
      </c>
      <c r="I105" s="129">
        <v>1.33</v>
      </c>
      <c r="J105" s="129">
        <v>1</v>
      </c>
      <c r="K105" s="124">
        <f t="shared" si="2"/>
        <v>42.56</v>
      </c>
      <c r="L105" s="20" t="s">
        <v>192</v>
      </c>
      <c r="M105" s="31">
        <v>1</v>
      </c>
      <c r="N105" s="20" t="s">
        <v>108</v>
      </c>
      <c r="O105" s="20" t="s">
        <v>193</v>
      </c>
      <c r="P105" s="20">
        <v>27</v>
      </c>
      <c r="Q105" s="31">
        <v>1</v>
      </c>
      <c r="R105" s="147">
        <v>24</v>
      </c>
      <c r="S105" s="147">
        <v>24</v>
      </c>
      <c r="T105" s="169"/>
    </row>
    <row r="106" ht="34" customHeight="1" spans="1:20">
      <c r="A106" s="152"/>
      <c r="B106" s="150"/>
      <c r="C106" s="20" t="s">
        <v>191</v>
      </c>
      <c r="D106" s="20">
        <v>32</v>
      </c>
      <c r="E106" s="20" t="s">
        <v>129</v>
      </c>
      <c r="F106" s="20">
        <v>100</v>
      </c>
      <c r="G106" s="20" t="s">
        <v>123</v>
      </c>
      <c r="H106" s="20">
        <v>32</v>
      </c>
      <c r="I106" s="129">
        <v>1.54</v>
      </c>
      <c r="J106" s="129">
        <v>1</v>
      </c>
      <c r="K106" s="124">
        <f t="shared" si="2"/>
        <v>49.28</v>
      </c>
      <c r="L106" s="20"/>
      <c r="M106" s="31"/>
      <c r="N106" s="20"/>
      <c r="O106" s="20"/>
      <c r="P106" s="20"/>
      <c r="Q106" s="20"/>
      <c r="R106" s="147"/>
      <c r="S106" s="147"/>
      <c r="T106" s="169"/>
    </row>
    <row r="107" ht="34" customHeight="1" spans="1:20">
      <c r="A107" s="152"/>
      <c r="B107" s="150"/>
      <c r="C107" s="20" t="s">
        <v>191</v>
      </c>
      <c r="D107" s="20">
        <v>32</v>
      </c>
      <c r="E107" s="20" t="s">
        <v>128</v>
      </c>
      <c r="F107" s="20">
        <v>66</v>
      </c>
      <c r="G107" s="20" t="s">
        <v>123</v>
      </c>
      <c r="H107" s="20">
        <v>32</v>
      </c>
      <c r="I107" s="129">
        <v>1.23</v>
      </c>
      <c r="J107" s="129">
        <v>1</v>
      </c>
      <c r="K107" s="124">
        <f t="shared" si="2"/>
        <v>39.36</v>
      </c>
      <c r="L107" s="20"/>
      <c r="M107" s="31"/>
      <c r="N107" s="20"/>
      <c r="O107" s="20"/>
      <c r="P107" s="20"/>
      <c r="Q107" s="20"/>
      <c r="R107" s="147"/>
      <c r="S107" s="147"/>
      <c r="T107" s="169"/>
    </row>
    <row r="108" ht="34" customHeight="1" spans="1:20">
      <c r="A108" s="47">
        <v>2020200574</v>
      </c>
      <c r="B108" s="47" t="s">
        <v>60</v>
      </c>
      <c r="C108" s="20" t="s">
        <v>194</v>
      </c>
      <c r="D108" s="20">
        <v>16</v>
      </c>
      <c r="E108" s="20" t="s">
        <v>195</v>
      </c>
      <c r="F108" s="20">
        <v>184</v>
      </c>
      <c r="G108" s="20" t="s">
        <v>185</v>
      </c>
      <c r="H108" s="20">
        <v>16</v>
      </c>
      <c r="I108" s="129">
        <v>1.92</v>
      </c>
      <c r="J108" s="129">
        <v>1</v>
      </c>
      <c r="K108" s="124">
        <f t="shared" si="2"/>
        <v>30.72</v>
      </c>
      <c r="L108" s="20"/>
      <c r="M108" s="31"/>
      <c r="N108" s="20"/>
      <c r="O108" s="20"/>
      <c r="P108" s="20"/>
      <c r="Q108" s="31"/>
      <c r="R108" s="147"/>
      <c r="S108" s="147"/>
      <c r="T108" s="168">
        <f>K108+K109</f>
        <v>57.44</v>
      </c>
    </row>
    <row r="109" ht="34" customHeight="1" spans="1:20">
      <c r="A109" s="46"/>
      <c r="B109" s="46"/>
      <c r="C109" s="20" t="s">
        <v>194</v>
      </c>
      <c r="D109" s="20">
        <v>16</v>
      </c>
      <c r="E109" s="20" t="s">
        <v>196</v>
      </c>
      <c r="F109" s="20">
        <v>127</v>
      </c>
      <c r="G109" s="20" t="s">
        <v>185</v>
      </c>
      <c r="H109" s="20">
        <v>16</v>
      </c>
      <c r="I109" s="129">
        <v>1.67</v>
      </c>
      <c r="J109" s="129">
        <v>1</v>
      </c>
      <c r="K109" s="124">
        <f t="shared" si="2"/>
        <v>26.72</v>
      </c>
      <c r="L109" s="20"/>
      <c r="M109" s="31"/>
      <c r="N109" s="20"/>
      <c r="O109" s="20"/>
      <c r="P109" s="20"/>
      <c r="Q109" s="31"/>
      <c r="R109" s="147"/>
      <c r="S109" s="147"/>
      <c r="T109" s="170"/>
    </row>
    <row r="110" ht="34" customHeight="1" spans="1:20">
      <c r="A110" s="34">
        <v>2020200573</v>
      </c>
      <c r="B110" s="34" t="s">
        <v>62</v>
      </c>
      <c r="C110" s="20" t="s">
        <v>197</v>
      </c>
      <c r="D110" s="20">
        <v>36</v>
      </c>
      <c r="E110" s="20" t="s">
        <v>196</v>
      </c>
      <c r="F110" s="20">
        <v>127</v>
      </c>
      <c r="G110" s="20" t="s">
        <v>198</v>
      </c>
      <c r="H110" s="20">
        <v>36</v>
      </c>
      <c r="I110" s="129">
        <v>1.67</v>
      </c>
      <c r="J110" s="129">
        <v>1</v>
      </c>
      <c r="K110" s="124">
        <f t="shared" si="2"/>
        <v>60.12</v>
      </c>
      <c r="L110" s="20"/>
      <c r="M110" s="31"/>
      <c r="N110" s="20"/>
      <c r="O110" s="20"/>
      <c r="P110" s="20"/>
      <c r="Q110" s="31"/>
      <c r="R110" s="147"/>
      <c r="S110" s="147"/>
      <c r="T110" s="169">
        <f>K110</f>
        <v>60.12</v>
      </c>
    </row>
    <row r="111" ht="24" customHeight="1" spans="1:21">
      <c r="A111" s="47">
        <v>2021200578</v>
      </c>
      <c r="B111" s="47" t="s">
        <v>63</v>
      </c>
      <c r="C111" s="20" t="s">
        <v>194</v>
      </c>
      <c r="D111" s="20">
        <v>16</v>
      </c>
      <c r="E111" s="20" t="s">
        <v>199</v>
      </c>
      <c r="F111" s="20">
        <v>91</v>
      </c>
      <c r="G111" s="20" t="s">
        <v>185</v>
      </c>
      <c r="H111" s="20">
        <v>16</v>
      </c>
      <c r="I111" s="123">
        <v>1.5</v>
      </c>
      <c r="J111" s="123">
        <v>1</v>
      </c>
      <c r="K111" s="124">
        <f t="shared" si="2"/>
        <v>24</v>
      </c>
      <c r="L111" s="35"/>
      <c r="M111" s="35"/>
      <c r="N111" s="35"/>
      <c r="O111" s="35"/>
      <c r="P111" s="35"/>
      <c r="Q111" s="35"/>
      <c r="R111" s="35"/>
      <c r="S111" s="35"/>
      <c r="T111" s="168">
        <f>K111+K112</f>
        <v>48.16</v>
      </c>
      <c r="U111" s="102"/>
    </row>
    <row r="112" ht="33" customHeight="1" spans="1:21">
      <c r="A112" s="119"/>
      <c r="B112" s="119"/>
      <c r="C112" s="20" t="s">
        <v>200</v>
      </c>
      <c r="D112" s="20">
        <v>16</v>
      </c>
      <c r="E112" s="20" t="s">
        <v>201</v>
      </c>
      <c r="F112" s="20">
        <v>92</v>
      </c>
      <c r="G112" s="20" t="s">
        <v>185</v>
      </c>
      <c r="H112" s="20">
        <v>16</v>
      </c>
      <c r="I112" s="129">
        <v>1.51</v>
      </c>
      <c r="J112" s="123">
        <v>1</v>
      </c>
      <c r="K112" s="124">
        <f t="shared" si="2"/>
        <v>24.16</v>
      </c>
      <c r="L112" s="35"/>
      <c r="M112" s="35"/>
      <c r="N112" s="35"/>
      <c r="O112" s="35"/>
      <c r="P112" s="35"/>
      <c r="Q112" s="35"/>
      <c r="R112" s="35"/>
      <c r="S112" s="35"/>
      <c r="T112" s="169"/>
      <c r="U112" s="102"/>
    </row>
    <row r="113" ht="33" customHeight="1" spans="1:21">
      <c r="A113" s="153">
        <v>2022200616</v>
      </c>
      <c r="B113" s="149" t="s">
        <v>64</v>
      </c>
      <c r="C113" s="20" t="s">
        <v>197</v>
      </c>
      <c r="D113" s="20">
        <v>36</v>
      </c>
      <c r="E113" s="20" t="s">
        <v>202</v>
      </c>
      <c r="F113" s="20">
        <v>200</v>
      </c>
      <c r="G113" s="20" t="s">
        <v>198</v>
      </c>
      <c r="H113" s="20">
        <v>36</v>
      </c>
      <c r="I113" s="129">
        <v>1.99</v>
      </c>
      <c r="J113" s="123">
        <v>1</v>
      </c>
      <c r="K113" s="124">
        <f t="shared" si="2"/>
        <v>71.64</v>
      </c>
      <c r="L113" s="35"/>
      <c r="M113" s="35"/>
      <c r="N113" s="35"/>
      <c r="O113" s="35"/>
      <c r="P113" s="35"/>
      <c r="Q113" s="35"/>
      <c r="R113" s="35"/>
      <c r="S113" s="35"/>
      <c r="T113" s="168">
        <f>K113+K114</f>
        <v>138.96</v>
      </c>
      <c r="U113" s="102"/>
    </row>
    <row r="114" ht="27" customHeight="1" spans="1:21">
      <c r="A114" s="154"/>
      <c r="B114" s="150"/>
      <c r="C114" s="149" t="s">
        <v>197</v>
      </c>
      <c r="D114" s="149">
        <v>36</v>
      </c>
      <c r="E114" s="149" t="s">
        <v>203</v>
      </c>
      <c r="F114" s="149">
        <v>174</v>
      </c>
      <c r="G114" s="149" t="s">
        <v>198</v>
      </c>
      <c r="H114" s="149">
        <v>36</v>
      </c>
      <c r="I114" s="161">
        <v>1.87</v>
      </c>
      <c r="J114" s="162">
        <v>1</v>
      </c>
      <c r="K114" s="163">
        <f t="shared" si="2"/>
        <v>67.32</v>
      </c>
      <c r="L114" s="153"/>
      <c r="M114" s="153"/>
      <c r="N114" s="153"/>
      <c r="O114" s="153"/>
      <c r="P114" s="153"/>
      <c r="Q114" s="153"/>
      <c r="R114" s="153"/>
      <c r="S114" s="153"/>
      <c r="T114" s="169"/>
      <c r="U114" s="102"/>
    </row>
    <row r="115" ht="28" customHeight="1" spans="1:21">
      <c r="A115" s="111">
        <v>2022200622</v>
      </c>
      <c r="B115" s="155" t="s">
        <v>65</v>
      </c>
      <c r="C115" s="20" t="s">
        <v>200</v>
      </c>
      <c r="D115" s="20">
        <v>16</v>
      </c>
      <c r="E115" s="20" t="s">
        <v>202</v>
      </c>
      <c r="F115" s="20">
        <v>200</v>
      </c>
      <c r="G115" s="20" t="s">
        <v>185</v>
      </c>
      <c r="H115" s="20">
        <v>16</v>
      </c>
      <c r="I115" s="129">
        <v>1.99</v>
      </c>
      <c r="J115" s="123">
        <v>1</v>
      </c>
      <c r="K115" s="163">
        <f t="shared" si="2"/>
        <v>31.84</v>
      </c>
      <c r="L115" s="35"/>
      <c r="M115" s="35"/>
      <c r="N115" s="35"/>
      <c r="O115" s="35"/>
      <c r="P115" s="35"/>
      <c r="Q115" s="35"/>
      <c r="R115" s="35"/>
      <c r="S115" s="35"/>
      <c r="T115" s="168">
        <f>K115+K116</f>
        <v>64.32</v>
      </c>
      <c r="U115" s="102"/>
    </row>
    <row r="116" ht="28" customHeight="1" spans="1:21">
      <c r="A116" s="156"/>
      <c r="B116" s="157"/>
      <c r="C116" s="20" t="s">
        <v>200</v>
      </c>
      <c r="D116" s="20">
        <v>16</v>
      </c>
      <c r="E116" s="20" t="s">
        <v>204</v>
      </c>
      <c r="F116" s="20">
        <v>209</v>
      </c>
      <c r="G116" s="20" t="s">
        <v>185</v>
      </c>
      <c r="H116" s="20">
        <v>16</v>
      </c>
      <c r="I116" s="129">
        <v>2.03</v>
      </c>
      <c r="J116" s="162">
        <v>1</v>
      </c>
      <c r="K116" s="163">
        <f t="shared" si="2"/>
        <v>32.48</v>
      </c>
      <c r="L116" s="35"/>
      <c r="M116" s="35"/>
      <c r="N116" s="35"/>
      <c r="O116" s="35"/>
      <c r="P116" s="35"/>
      <c r="Q116" s="35"/>
      <c r="R116" s="35"/>
      <c r="S116" s="35"/>
      <c r="T116" s="170"/>
      <c r="U116" s="102"/>
    </row>
    <row r="117" ht="28" customHeight="1" spans="1:21">
      <c r="A117" s="153">
        <v>2023200676</v>
      </c>
      <c r="B117" s="149" t="s">
        <v>66</v>
      </c>
      <c r="C117" s="20" t="s">
        <v>176</v>
      </c>
      <c r="D117" s="20">
        <v>48</v>
      </c>
      <c r="E117" s="20" t="s">
        <v>126</v>
      </c>
      <c r="F117" s="20">
        <v>75</v>
      </c>
      <c r="G117" s="20" t="s">
        <v>127</v>
      </c>
      <c r="H117" s="20">
        <v>48</v>
      </c>
      <c r="I117" s="129">
        <v>1.33</v>
      </c>
      <c r="J117" s="129">
        <v>1</v>
      </c>
      <c r="K117" s="124">
        <f t="shared" si="2"/>
        <v>63.84</v>
      </c>
      <c r="L117" s="35"/>
      <c r="M117" s="35"/>
      <c r="N117" s="35"/>
      <c r="O117" s="35"/>
      <c r="P117" s="35"/>
      <c r="Q117" s="35"/>
      <c r="R117" s="35"/>
      <c r="S117" s="35"/>
      <c r="T117" s="168">
        <f>K117+K118+K119+K120+K121</f>
        <v>191.92</v>
      </c>
      <c r="U117" s="102"/>
    </row>
    <row r="118" ht="22" customHeight="1" spans="1:20">
      <c r="A118" s="154"/>
      <c r="B118" s="150"/>
      <c r="C118" s="20" t="s">
        <v>205</v>
      </c>
      <c r="D118" s="20">
        <v>32</v>
      </c>
      <c r="E118" s="20" t="s">
        <v>188</v>
      </c>
      <c r="F118" s="20">
        <v>64</v>
      </c>
      <c r="G118" s="20" t="s">
        <v>123</v>
      </c>
      <c r="H118" s="20">
        <v>32</v>
      </c>
      <c r="I118" s="129">
        <v>1.21</v>
      </c>
      <c r="J118" s="129">
        <v>1</v>
      </c>
      <c r="K118" s="124">
        <f t="shared" si="2"/>
        <v>38.72</v>
      </c>
      <c r="L118" s="89"/>
      <c r="M118" s="89"/>
      <c r="N118" s="89"/>
      <c r="O118" s="89"/>
      <c r="P118" s="89"/>
      <c r="Q118" s="89"/>
      <c r="R118" s="89"/>
      <c r="S118" s="89"/>
      <c r="T118" s="169"/>
    </row>
    <row r="119" ht="29" customHeight="1" spans="1:20">
      <c r="A119" s="154"/>
      <c r="B119" s="150"/>
      <c r="C119" s="20" t="s">
        <v>206</v>
      </c>
      <c r="D119" s="20">
        <v>32</v>
      </c>
      <c r="E119" s="20" t="s">
        <v>207</v>
      </c>
      <c r="F119" s="20">
        <v>76</v>
      </c>
      <c r="G119" s="20" t="s">
        <v>123</v>
      </c>
      <c r="H119" s="20">
        <v>32</v>
      </c>
      <c r="I119" s="129">
        <v>1.34</v>
      </c>
      <c r="J119" s="129">
        <v>1</v>
      </c>
      <c r="K119" s="124">
        <f t="shared" si="2"/>
        <v>42.88</v>
      </c>
      <c r="L119" s="89"/>
      <c r="M119" s="89"/>
      <c r="N119" s="89"/>
      <c r="O119" s="89"/>
      <c r="P119" s="89"/>
      <c r="Q119" s="89"/>
      <c r="R119" s="89"/>
      <c r="S119" s="89"/>
      <c r="T119" s="169"/>
    </row>
    <row r="120" ht="29" customHeight="1" spans="1:20">
      <c r="A120" s="154"/>
      <c r="B120" s="150"/>
      <c r="C120" s="20" t="s">
        <v>206</v>
      </c>
      <c r="D120" s="20">
        <v>32</v>
      </c>
      <c r="E120" s="20" t="s">
        <v>208</v>
      </c>
      <c r="F120" s="20">
        <v>50</v>
      </c>
      <c r="G120" s="20" t="s">
        <v>123</v>
      </c>
      <c r="H120" s="20">
        <v>4</v>
      </c>
      <c r="I120" s="129">
        <v>1.06</v>
      </c>
      <c r="J120" s="129">
        <v>1</v>
      </c>
      <c r="K120" s="124">
        <f t="shared" si="2"/>
        <v>4.24</v>
      </c>
      <c r="L120" s="89"/>
      <c r="M120" s="89"/>
      <c r="N120" s="89"/>
      <c r="O120" s="89"/>
      <c r="P120" s="89"/>
      <c r="Q120" s="89"/>
      <c r="R120" s="89"/>
      <c r="S120" s="89"/>
      <c r="T120" s="169"/>
    </row>
    <row r="121" ht="27" customHeight="1" spans="1:20">
      <c r="A121" s="158"/>
      <c r="B121" s="159"/>
      <c r="C121" s="20" t="s">
        <v>205</v>
      </c>
      <c r="D121" s="20">
        <v>32</v>
      </c>
      <c r="E121" s="20" t="s">
        <v>209</v>
      </c>
      <c r="F121" s="20">
        <v>74</v>
      </c>
      <c r="G121" s="20" t="s">
        <v>123</v>
      </c>
      <c r="H121" s="20">
        <v>32</v>
      </c>
      <c r="I121" s="129">
        <v>1.32</v>
      </c>
      <c r="J121" s="129">
        <v>1</v>
      </c>
      <c r="K121" s="124">
        <f t="shared" si="2"/>
        <v>42.24</v>
      </c>
      <c r="L121" s="89"/>
      <c r="M121" s="89"/>
      <c r="N121" s="89"/>
      <c r="O121" s="89"/>
      <c r="P121" s="89"/>
      <c r="Q121" s="89"/>
      <c r="R121" s="89"/>
      <c r="S121" s="89"/>
      <c r="T121" s="170"/>
    </row>
    <row r="122" ht="21.6" spans="1:20">
      <c r="A122" s="153">
        <v>2023200686</v>
      </c>
      <c r="B122" s="149" t="s">
        <v>67</v>
      </c>
      <c r="C122" s="20" t="s">
        <v>171</v>
      </c>
      <c r="D122" s="20">
        <v>32</v>
      </c>
      <c r="E122" s="20" t="s">
        <v>157</v>
      </c>
      <c r="F122" s="20">
        <v>29</v>
      </c>
      <c r="G122" s="20" t="s">
        <v>123</v>
      </c>
      <c r="H122" s="20">
        <v>32</v>
      </c>
      <c r="I122" s="129">
        <v>1</v>
      </c>
      <c r="J122" s="129">
        <v>1</v>
      </c>
      <c r="K122" s="124">
        <f t="shared" si="2"/>
        <v>32</v>
      </c>
      <c r="L122" s="164"/>
      <c r="M122" s="164"/>
      <c r="N122" s="164"/>
      <c r="O122" s="164"/>
      <c r="P122" s="164"/>
      <c r="Q122" s="164"/>
      <c r="R122" s="164"/>
      <c r="S122" s="164"/>
      <c r="T122" s="168">
        <f>K122+K123+K124</f>
        <v>102.4</v>
      </c>
    </row>
    <row r="123" ht="21.6" spans="1:20">
      <c r="A123" s="154"/>
      <c r="B123" s="150"/>
      <c r="C123" s="20" t="s">
        <v>171</v>
      </c>
      <c r="D123" s="20">
        <v>32</v>
      </c>
      <c r="E123" s="20" t="s">
        <v>164</v>
      </c>
      <c r="F123" s="20">
        <v>30</v>
      </c>
      <c r="G123" s="20" t="s">
        <v>123</v>
      </c>
      <c r="H123" s="20">
        <v>32</v>
      </c>
      <c r="I123" s="129">
        <v>1</v>
      </c>
      <c r="J123" s="129">
        <v>1</v>
      </c>
      <c r="K123" s="124">
        <f t="shared" si="2"/>
        <v>32</v>
      </c>
      <c r="L123" s="164"/>
      <c r="M123" s="164"/>
      <c r="N123" s="164"/>
      <c r="O123" s="164"/>
      <c r="P123" s="164"/>
      <c r="Q123" s="164"/>
      <c r="R123" s="164"/>
      <c r="S123" s="164"/>
      <c r="T123" s="169"/>
    </row>
    <row r="124" ht="30" customHeight="1" spans="1:20">
      <c r="A124" s="154"/>
      <c r="B124" s="150"/>
      <c r="C124" s="20" t="s">
        <v>172</v>
      </c>
      <c r="D124" s="20">
        <v>48</v>
      </c>
      <c r="E124" s="20" t="s">
        <v>154</v>
      </c>
      <c r="F124" s="20">
        <v>63</v>
      </c>
      <c r="G124" s="20" t="s">
        <v>127</v>
      </c>
      <c r="H124" s="20">
        <v>32</v>
      </c>
      <c r="I124" s="129">
        <v>1.2</v>
      </c>
      <c r="J124" s="129">
        <v>1</v>
      </c>
      <c r="K124" s="124">
        <f t="shared" si="2"/>
        <v>38.4</v>
      </c>
      <c r="L124" s="164"/>
      <c r="M124" s="164"/>
      <c r="N124" s="164"/>
      <c r="O124" s="164"/>
      <c r="P124" s="164"/>
      <c r="Q124" s="164"/>
      <c r="R124" s="164"/>
      <c r="S124" s="164"/>
      <c r="T124" s="169"/>
    </row>
    <row r="125" ht="30" customHeight="1" spans="1:20">
      <c r="A125" s="111">
        <v>2010170178</v>
      </c>
      <c r="B125" s="112" t="s">
        <v>74</v>
      </c>
      <c r="C125" s="20" t="s">
        <v>210</v>
      </c>
      <c r="D125" s="20">
        <v>32</v>
      </c>
      <c r="E125" s="20" t="s">
        <v>122</v>
      </c>
      <c r="F125" s="20">
        <v>39</v>
      </c>
      <c r="G125" s="20" t="s">
        <v>123</v>
      </c>
      <c r="H125" s="20">
        <v>32</v>
      </c>
      <c r="I125" s="129">
        <v>1</v>
      </c>
      <c r="J125" s="129">
        <v>1</v>
      </c>
      <c r="K125" s="124">
        <f t="shared" si="2"/>
        <v>32</v>
      </c>
      <c r="L125" s="164"/>
      <c r="M125" s="164"/>
      <c r="N125" s="164"/>
      <c r="O125" s="164"/>
      <c r="P125" s="164"/>
      <c r="Q125" s="164"/>
      <c r="R125" s="164"/>
      <c r="S125" s="164"/>
      <c r="T125" s="168">
        <f>K125+K126+K127+K128+K129+K130</f>
        <v>192</v>
      </c>
    </row>
    <row r="126" ht="24" customHeight="1" spans="1:20">
      <c r="A126" s="113"/>
      <c r="B126" s="114"/>
      <c r="C126" s="20" t="s">
        <v>210</v>
      </c>
      <c r="D126" s="20">
        <v>32</v>
      </c>
      <c r="E126" s="20" t="s">
        <v>124</v>
      </c>
      <c r="F126" s="20">
        <v>36</v>
      </c>
      <c r="G126" s="20" t="s">
        <v>123</v>
      </c>
      <c r="H126" s="20">
        <v>32</v>
      </c>
      <c r="I126" s="129">
        <v>1</v>
      </c>
      <c r="J126" s="129">
        <v>1</v>
      </c>
      <c r="K126" s="124">
        <f t="shared" ref="K126:K132" si="3">J126*I126*H126</f>
        <v>32</v>
      </c>
      <c r="L126" s="20"/>
      <c r="M126" s="89"/>
      <c r="N126" s="165"/>
      <c r="O126" s="165"/>
      <c r="P126" s="165"/>
      <c r="Q126" s="165"/>
      <c r="R126" s="165"/>
      <c r="S126" s="165"/>
      <c r="T126" s="169"/>
    </row>
    <row r="127" ht="21.6" spans="1:20">
      <c r="A127" s="113"/>
      <c r="B127" s="114"/>
      <c r="C127" s="20" t="s">
        <v>130</v>
      </c>
      <c r="D127" s="20">
        <v>32</v>
      </c>
      <c r="E127" s="20" t="s">
        <v>122</v>
      </c>
      <c r="F127" s="20">
        <v>39</v>
      </c>
      <c r="G127" s="20" t="s">
        <v>123</v>
      </c>
      <c r="H127" s="20">
        <v>32</v>
      </c>
      <c r="I127" s="129">
        <v>1</v>
      </c>
      <c r="J127" s="129">
        <v>1</v>
      </c>
      <c r="K127" s="124">
        <f t="shared" si="3"/>
        <v>32</v>
      </c>
      <c r="L127" s="89"/>
      <c r="M127" s="89"/>
      <c r="N127" s="89"/>
      <c r="O127" s="89"/>
      <c r="P127" s="89"/>
      <c r="Q127" s="89"/>
      <c r="R127" s="89"/>
      <c r="S127" s="89"/>
      <c r="T127" s="169"/>
    </row>
    <row r="128" ht="21.6" spans="1:20">
      <c r="A128" s="113"/>
      <c r="B128" s="114"/>
      <c r="C128" s="20" t="s">
        <v>130</v>
      </c>
      <c r="D128" s="20">
        <v>32</v>
      </c>
      <c r="E128" s="20" t="s">
        <v>124</v>
      </c>
      <c r="F128" s="20">
        <v>36</v>
      </c>
      <c r="G128" s="20" t="s">
        <v>123</v>
      </c>
      <c r="H128" s="20">
        <v>32</v>
      </c>
      <c r="I128" s="129">
        <v>1</v>
      </c>
      <c r="J128" s="129">
        <v>1</v>
      </c>
      <c r="K128" s="124">
        <f t="shared" si="3"/>
        <v>32</v>
      </c>
      <c r="L128" s="89"/>
      <c r="M128" s="89"/>
      <c r="N128" s="89"/>
      <c r="O128" s="89"/>
      <c r="P128" s="89"/>
      <c r="Q128" s="89"/>
      <c r="R128" s="89"/>
      <c r="S128" s="89"/>
      <c r="T128" s="169"/>
    </row>
    <row r="129" ht="24" customHeight="1" spans="1:20">
      <c r="A129" s="113"/>
      <c r="B129" s="114"/>
      <c r="C129" s="20" t="s">
        <v>130</v>
      </c>
      <c r="D129" s="20">
        <v>32</v>
      </c>
      <c r="E129" s="20" t="s">
        <v>211</v>
      </c>
      <c r="F129" s="20">
        <v>35</v>
      </c>
      <c r="G129" s="20" t="s">
        <v>123</v>
      </c>
      <c r="H129" s="20">
        <v>32</v>
      </c>
      <c r="I129" s="129">
        <v>1</v>
      </c>
      <c r="J129" s="129">
        <v>1</v>
      </c>
      <c r="K129" s="124">
        <f t="shared" si="3"/>
        <v>32</v>
      </c>
      <c r="L129" s="89"/>
      <c r="M129" s="89"/>
      <c r="N129" s="89"/>
      <c r="O129" s="89"/>
      <c r="P129" s="89"/>
      <c r="Q129" s="89"/>
      <c r="R129" s="89"/>
      <c r="S129" s="89"/>
      <c r="T129" s="169"/>
    </row>
    <row r="130" ht="24" customHeight="1" spans="1:20">
      <c r="A130" s="156"/>
      <c r="B130" s="51"/>
      <c r="C130" s="20" t="s">
        <v>130</v>
      </c>
      <c r="D130" s="20">
        <v>32</v>
      </c>
      <c r="E130" s="20" t="s">
        <v>111</v>
      </c>
      <c r="F130" s="20">
        <v>31</v>
      </c>
      <c r="G130" s="20" t="s">
        <v>123</v>
      </c>
      <c r="H130" s="20">
        <v>32</v>
      </c>
      <c r="I130" s="129">
        <v>1</v>
      </c>
      <c r="J130" s="129">
        <v>1</v>
      </c>
      <c r="K130" s="124">
        <f t="shared" si="3"/>
        <v>32</v>
      </c>
      <c r="L130" s="89"/>
      <c r="M130" s="89"/>
      <c r="N130" s="89"/>
      <c r="O130" s="89"/>
      <c r="P130" s="89"/>
      <c r="Q130" s="89"/>
      <c r="R130" s="89"/>
      <c r="S130" s="89"/>
      <c r="T130" s="170"/>
    </row>
    <row r="131" ht="32.4" spans="1:20">
      <c r="A131" s="35">
        <v>2024200720</v>
      </c>
      <c r="B131" s="33" t="s">
        <v>75</v>
      </c>
      <c r="C131" s="20" t="s">
        <v>119</v>
      </c>
      <c r="D131" s="20">
        <v>64</v>
      </c>
      <c r="E131" s="20" t="s">
        <v>188</v>
      </c>
      <c r="F131" s="20">
        <v>64</v>
      </c>
      <c r="G131" s="20" t="s">
        <v>115</v>
      </c>
      <c r="H131" s="20">
        <v>64</v>
      </c>
      <c r="I131" s="129">
        <v>1.21</v>
      </c>
      <c r="J131" s="129">
        <v>1</v>
      </c>
      <c r="K131" s="124">
        <f t="shared" si="3"/>
        <v>77.44</v>
      </c>
      <c r="L131" s="20" t="s">
        <v>192</v>
      </c>
      <c r="M131" s="31">
        <v>1</v>
      </c>
      <c r="N131" s="20" t="s">
        <v>108</v>
      </c>
      <c r="O131" s="20" t="s">
        <v>212</v>
      </c>
      <c r="P131" s="20">
        <v>49</v>
      </c>
      <c r="Q131" s="31">
        <v>1</v>
      </c>
      <c r="R131" s="147">
        <v>24</v>
      </c>
      <c r="S131" s="147">
        <v>24</v>
      </c>
      <c r="T131" s="171">
        <f>S131+R132+R133+K131+K132</f>
        <v>213.44</v>
      </c>
    </row>
    <row r="132" ht="21.6" spans="1:20">
      <c r="A132" s="35"/>
      <c r="B132" s="33"/>
      <c r="C132" s="20" t="s">
        <v>114</v>
      </c>
      <c r="D132" s="20">
        <v>64</v>
      </c>
      <c r="E132" s="20" t="s">
        <v>144</v>
      </c>
      <c r="F132" s="20">
        <v>34</v>
      </c>
      <c r="G132" s="20" t="s">
        <v>115</v>
      </c>
      <c r="H132" s="20">
        <v>64</v>
      </c>
      <c r="I132" s="129">
        <v>1</v>
      </c>
      <c r="J132" s="129">
        <v>1</v>
      </c>
      <c r="K132" s="124">
        <f t="shared" si="3"/>
        <v>64</v>
      </c>
      <c r="L132" s="20" t="s">
        <v>116</v>
      </c>
      <c r="M132" s="31">
        <v>1</v>
      </c>
      <c r="N132" s="20" t="s">
        <v>108</v>
      </c>
      <c r="O132" s="20" t="s">
        <v>211</v>
      </c>
      <c r="P132" s="20">
        <v>35</v>
      </c>
      <c r="Q132" s="31">
        <v>1</v>
      </c>
      <c r="R132" s="147">
        <v>24</v>
      </c>
      <c r="S132" s="147">
        <v>24</v>
      </c>
      <c r="T132" s="171"/>
    </row>
    <row r="133" ht="21.6" spans="1:20">
      <c r="A133" s="35"/>
      <c r="B133" s="33"/>
      <c r="C133" s="20"/>
      <c r="D133" s="20"/>
      <c r="E133" s="20"/>
      <c r="F133" s="20"/>
      <c r="G133" s="20"/>
      <c r="H133" s="20"/>
      <c r="I133" s="129"/>
      <c r="J133" s="129"/>
      <c r="K133" s="124"/>
      <c r="L133" s="20" t="s">
        <v>116</v>
      </c>
      <c r="M133" s="31">
        <v>1</v>
      </c>
      <c r="N133" s="20" t="s">
        <v>108</v>
      </c>
      <c r="O133" s="20" t="s">
        <v>131</v>
      </c>
      <c r="P133" s="20">
        <v>34</v>
      </c>
      <c r="Q133" s="31">
        <v>1</v>
      </c>
      <c r="R133" s="147">
        <v>24</v>
      </c>
      <c r="S133" s="147">
        <v>24</v>
      </c>
      <c r="T133" s="171"/>
    </row>
    <row r="134" ht="32" customHeight="1" spans="1:20">
      <c r="A134" s="153">
        <v>2024200721</v>
      </c>
      <c r="B134" s="112" t="s">
        <v>77</v>
      </c>
      <c r="C134" s="20" t="s">
        <v>194</v>
      </c>
      <c r="D134" s="20">
        <v>16</v>
      </c>
      <c r="E134" s="20" t="s">
        <v>118</v>
      </c>
      <c r="F134" s="20">
        <v>99</v>
      </c>
      <c r="G134" s="20" t="s">
        <v>185</v>
      </c>
      <c r="H134" s="20">
        <v>16</v>
      </c>
      <c r="I134" s="129">
        <v>1.54</v>
      </c>
      <c r="J134" s="129">
        <v>1</v>
      </c>
      <c r="K134" s="124">
        <f t="shared" ref="K134:K144" si="4">J134*I134*H134</f>
        <v>24.64</v>
      </c>
      <c r="L134" s="89"/>
      <c r="M134" s="89"/>
      <c r="N134" s="89"/>
      <c r="O134" s="89"/>
      <c r="P134" s="89"/>
      <c r="Q134" s="89"/>
      <c r="R134" s="89"/>
      <c r="S134" s="89"/>
      <c r="T134" s="168">
        <f>K134+K135+K136+K137+K138</f>
        <v>152.64</v>
      </c>
    </row>
    <row r="135" ht="24" customHeight="1" spans="1:20">
      <c r="A135" s="154"/>
      <c r="B135" s="114"/>
      <c r="C135" s="20" t="s">
        <v>213</v>
      </c>
      <c r="D135" s="20">
        <v>32</v>
      </c>
      <c r="E135" s="20" t="s">
        <v>168</v>
      </c>
      <c r="F135" s="20">
        <v>28</v>
      </c>
      <c r="G135" s="20" t="s">
        <v>123</v>
      </c>
      <c r="H135" s="20">
        <v>32</v>
      </c>
      <c r="I135" s="129">
        <v>1</v>
      </c>
      <c r="J135" s="129">
        <v>1</v>
      </c>
      <c r="K135" s="124">
        <f t="shared" si="4"/>
        <v>32</v>
      </c>
      <c r="L135" s="89"/>
      <c r="M135" s="89"/>
      <c r="N135" s="89"/>
      <c r="O135" s="89"/>
      <c r="P135" s="89"/>
      <c r="Q135" s="89"/>
      <c r="R135" s="89"/>
      <c r="S135" s="89"/>
      <c r="T135" s="169"/>
    </row>
    <row r="136" ht="23" customHeight="1" spans="1:20">
      <c r="A136" s="154"/>
      <c r="B136" s="114"/>
      <c r="C136" s="20" t="s">
        <v>213</v>
      </c>
      <c r="D136" s="20">
        <v>32</v>
      </c>
      <c r="E136" s="20" t="s">
        <v>159</v>
      </c>
      <c r="F136" s="20">
        <v>43</v>
      </c>
      <c r="G136" s="20" t="s">
        <v>123</v>
      </c>
      <c r="H136" s="20">
        <v>32</v>
      </c>
      <c r="I136" s="129">
        <v>1</v>
      </c>
      <c r="J136" s="129">
        <v>1</v>
      </c>
      <c r="K136" s="124">
        <f t="shared" si="4"/>
        <v>32</v>
      </c>
      <c r="L136" s="89"/>
      <c r="M136" s="89"/>
      <c r="N136" s="89"/>
      <c r="O136" s="89"/>
      <c r="P136" s="89"/>
      <c r="Q136" s="89"/>
      <c r="R136" s="89"/>
      <c r="S136" s="89"/>
      <c r="T136" s="169"/>
    </row>
    <row r="137" ht="27" customHeight="1" spans="1:20">
      <c r="A137" s="154"/>
      <c r="B137" s="114"/>
      <c r="C137" s="20" t="s">
        <v>213</v>
      </c>
      <c r="D137" s="20">
        <v>32</v>
      </c>
      <c r="E137" s="20" t="s">
        <v>160</v>
      </c>
      <c r="F137" s="20">
        <v>41</v>
      </c>
      <c r="G137" s="20" t="s">
        <v>123</v>
      </c>
      <c r="H137" s="20">
        <v>32</v>
      </c>
      <c r="I137" s="129">
        <v>1</v>
      </c>
      <c r="J137" s="129">
        <v>1</v>
      </c>
      <c r="K137" s="124">
        <f t="shared" si="4"/>
        <v>32</v>
      </c>
      <c r="L137" s="89"/>
      <c r="M137" s="89"/>
      <c r="N137" s="89"/>
      <c r="O137" s="89"/>
      <c r="P137" s="89"/>
      <c r="Q137" s="89"/>
      <c r="R137" s="89"/>
      <c r="S137" s="89"/>
      <c r="T137" s="169"/>
    </row>
    <row r="138" ht="30" customHeight="1" spans="1:20">
      <c r="A138" s="158"/>
      <c r="B138" s="51"/>
      <c r="C138" s="20" t="s">
        <v>213</v>
      </c>
      <c r="D138" s="20">
        <v>32</v>
      </c>
      <c r="E138" s="20" t="s">
        <v>169</v>
      </c>
      <c r="F138" s="20">
        <v>43</v>
      </c>
      <c r="G138" s="20" t="s">
        <v>123</v>
      </c>
      <c r="H138" s="20">
        <v>32</v>
      </c>
      <c r="I138" s="129">
        <v>1</v>
      </c>
      <c r="J138" s="129">
        <v>1</v>
      </c>
      <c r="K138" s="124">
        <f t="shared" si="4"/>
        <v>32</v>
      </c>
      <c r="L138" s="89"/>
      <c r="M138" s="89"/>
      <c r="N138" s="89"/>
      <c r="O138" s="89"/>
      <c r="P138" s="89"/>
      <c r="Q138" s="89"/>
      <c r="R138" s="89"/>
      <c r="S138" s="89"/>
      <c r="T138" s="170"/>
    </row>
    <row r="139" ht="32.4" spans="1:20">
      <c r="A139" s="164">
        <v>2024200734</v>
      </c>
      <c r="B139" s="35" t="s">
        <v>78</v>
      </c>
      <c r="C139" s="20" t="s">
        <v>114</v>
      </c>
      <c r="D139" s="20">
        <v>64</v>
      </c>
      <c r="E139" s="20" t="s">
        <v>145</v>
      </c>
      <c r="F139" s="20">
        <v>32</v>
      </c>
      <c r="G139" s="20" t="s">
        <v>115</v>
      </c>
      <c r="H139" s="20">
        <v>64</v>
      </c>
      <c r="I139" s="129">
        <v>1</v>
      </c>
      <c r="J139" s="129">
        <v>1</v>
      </c>
      <c r="K139" s="124">
        <f t="shared" si="4"/>
        <v>64</v>
      </c>
      <c r="L139" s="20" t="s">
        <v>192</v>
      </c>
      <c r="M139" s="31">
        <v>1</v>
      </c>
      <c r="N139" s="20" t="s">
        <v>108</v>
      </c>
      <c r="O139" s="20" t="s">
        <v>208</v>
      </c>
      <c r="P139" s="20">
        <v>50</v>
      </c>
      <c r="Q139" s="31">
        <v>1</v>
      </c>
      <c r="R139" s="147">
        <v>24</v>
      </c>
      <c r="S139" s="147">
        <v>24</v>
      </c>
      <c r="T139" s="172">
        <f>S139+K139</f>
        <v>88</v>
      </c>
    </row>
    <row r="140" ht="32.4" spans="1:20">
      <c r="A140" s="153">
        <v>2024200743</v>
      </c>
      <c r="B140" s="153" t="s">
        <v>79</v>
      </c>
      <c r="C140" s="20" t="s">
        <v>117</v>
      </c>
      <c r="D140" s="20">
        <v>48</v>
      </c>
      <c r="E140" s="20" t="s">
        <v>209</v>
      </c>
      <c r="F140" s="20">
        <v>74</v>
      </c>
      <c r="G140" s="20" t="s">
        <v>127</v>
      </c>
      <c r="H140" s="20">
        <v>48</v>
      </c>
      <c r="I140" s="129">
        <v>1.32</v>
      </c>
      <c r="J140" s="129">
        <v>1</v>
      </c>
      <c r="K140" s="124">
        <f t="shared" si="4"/>
        <v>63.36</v>
      </c>
      <c r="L140" s="89"/>
      <c r="M140" s="89"/>
      <c r="N140" s="89"/>
      <c r="O140" s="89"/>
      <c r="P140" s="89"/>
      <c r="Q140" s="89"/>
      <c r="R140" s="89"/>
      <c r="S140" s="89"/>
      <c r="T140" s="173">
        <f>K140+K141</f>
        <v>127.36</v>
      </c>
    </row>
    <row r="141" ht="21.6" spans="1:20">
      <c r="A141" s="158"/>
      <c r="B141" s="158"/>
      <c r="C141" s="20" t="s">
        <v>117</v>
      </c>
      <c r="D141" s="20">
        <v>64</v>
      </c>
      <c r="E141" s="20" t="s">
        <v>193</v>
      </c>
      <c r="F141" s="20">
        <v>27</v>
      </c>
      <c r="G141" s="20" t="s">
        <v>115</v>
      </c>
      <c r="H141" s="20">
        <v>64</v>
      </c>
      <c r="I141" s="129">
        <v>1</v>
      </c>
      <c r="J141" s="129">
        <v>1</v>
      </c>
      <c r="K141" s="124">
        <f t="shared" si="4"/>
        <v>64</v>
      </c>
      <c r="L141" s="89"/>
      <c r="M141" s="89"/>
      <c r="N141" s="89"/>
      <c r="O141" s="89"/>
      <c r="P141" s="89"/>
      <c r="Q141" s="89"/>
      <c r="R141" s="89"/>
      <c r="S141" s="89"/>
      <c r="T141" s="174"/>
    </row>
    <row r="142" ht="21.6" spans="1:20">
      <c r="A142" s="35">
        <v>2009110055</v>
      </c>
      <c r="B142" s="35" t="s">
        <v>80</v>
      </c>
      <c r="C142" s="20" t="s">
        <v>206</v>
      </c>
      <c r="D142" s="20">
        <v>32</v>
      </c>
      <c r="E142" s="20" t="s">
        <v>208</v>
      </c>
      <c r="F142" s="20">
        <v>50</v>
      </c>
      <c r="G142" s="20" t="s">
        <v>123</v>
      </c>
      <c r="H142" s="20">
        <v>28</v>
      </c>
      <c r="I142" s="129">
        <v>1.06</v>
      </c>
      <c r="J142" s="129">
        <v>1</v>
      </c>
      <c r="K142" s="124">
        <f t="shared" si="4"/>
        <v>29.68</v>
      </c>
      <c r="L142" s="89"/>
      <c r="M142" s="89"/>
      <c r="N142" s="89"/>
      <c r="O142" s="89"/>
      <c r="P142" s="89"/>
      <c r="Q142" s="89"/>
      <c r="R142" s="89"/>
      <c r="S142" s="89"/>
      <c r="T142" s="86">
        <f>K142+K143+K144</f>
        <v>81.68</v>
      </c>
    </row>
    <row r="143" ht="21.6" spans="1:20">
      <c r="A143" s="35"/>
      <c r="B143" s="35"/>
      <c r="C143" s="20" t="s">
        <v>121</v>
      </c>
      <c r="D143" s="20">
        <v>32</v>
      </c>
      <c r="E143" s="20" t="s">
        <v>122</v>
      </c>
      <c r="F143" s="20">
        <v>39</v>
      </c>
      <c r="G143" s="20" t="s">
        <v>123</v>
      </c>
      <c r="H143" s="20">
        <v>26</v>
      </c>
      <c r="I143" s="129">
        <v>1</v>
      </c>
      <c r="J143" s="129">
        <v>1</v>
      </c>
      <c r="K143" s="124">
        <f t="shared" si="4"/>
        <v>26</v>
      </c>
      <c r="L143" s="89"/>
      <c r="M143" s="89"/>
      <c r="N143" s="89"/>
      <c r="O143" s="89"/>
      <c r="P143" s="89"/>
      <c r="Q143" s="89"/>
      <c r="R143" s="89"/>
      <c r="S143" s="89"/>
      <c r="T143" s="86"/>
    </row>
    <row r="144" ht="21.6" spans="1:20">
      <c r="A144" s="35"/>
      <c r="B144" s="35"/>
      <c r="C144" s="20" t="s">
        <v>121</v>
      </c>
      <c r="D144" s="20">
        <v>32</v>
      </c>
      <c r="E144" s="20" t="s">
        <v>124</v>
      </c>
      <c r="F144" s="20">
        <v>36</v>
      </c>
      <c r="G144" s="20" t="s">
        <v>123</v>
      </c>
      <c r="H144" s="20">
        <v>26</v>
      </c>
      <c r="I144" s="129">
        <v>1</v>
      </c>
      <c r="J144" s="129">
        <v>1</v>
      </c>
      <c r="K144" s="124">
        <f t="shared" si="4"/>
        <v>26</v>
      </c>
      <c r="L144" s="89"/>
      <c r="M144" s="89"/>
      <c r="N144" s="89"/>
      <c r="O144" s="89"/>
      <c r="P144" s="89"/>
      <c r="Q144" s="89"/>
      <c r="R144" s="89"/>
      <c r="S144" s="89"/>
      <c r="T144" s="86"/>
    </row>
  </sheetData>
  <mergeCells count="122">
    <mergeCell ref="A1:T1"/>
    <mergeCell ref="A2:B2"/>
    <mergeCell ref="C2:D2"/>
    <mergeCell ref="I2:J2"/>
    <mergeCell ref="K2:L2"/>
    <mergeCell ref="A3:T3"/>
    <mergeCell ref="C4:K4"/>
    <mergeCell ref="L4:S4"/>
    <mergeCell ref="A4:A5"/>
    <mergeCell ref="A9:A10"/>
    <mergeCell ref="A11:A12"/>
    <mergeCell ref="A13:A14"/>
    <mergeCell ref="A15:A17"/>
    <mergeCell ref="A19:A21"/>
    <mergeCell ref="A23:A25"/>
    <mergeCell ref="A27:A29"/>
    <mergeCell ref="A30:A31"/>
    <mergeCell ref="A32:A33"/>
    <mergeCell ref="A35:A40"/>
    <mergeCell ref="A41:A42"/>
    <mergeCell ref="A43:A46"/>
    <mergeCell ref="A47:A50"/>
    <mergeCell ref="A51:A55"/>
    <mergeCell ref="A56:A59"/>
    <mergeCell ref="A60:A62"/>
    <mergeCell ref="A63:A66"/>
    <mergeCell ref="A67:A70"/>
    <mergeCell ref="A71:A74"/>
    <mergeCell ref="A75:A76"/>
    <mergeCell ref="A77:A82"/>
    <mergeCell ref="A83:A89"/>
    <mergeCell ref="A90:A93"/>
    <mergeCell ref="A94:A98"/>
    <mergeCell ref="A99:A103"/>
    <mergeCell ref="A104:A107"/>
    <mergeCell ref="A108:A109"/>
    <mergeCell ref="A111:A112"/>
    <mergeCell ref="A113:A114"/>
    <mergeCell ref="A115:A116"/>
    <mergeCell ref="A117:A121"/>
    <mergeCell ref="A122:A124"/>
    <mergeCell ref="A125:A130"/>
    <mergeCell ref="A131:A133"/>
    <mergeCell ref="A134:A138"/>
    <mergeCell ref="A140:A141"/>
    <mergeCell ref="A142:A144"/>
    <mergeCell ref="B4:B5"/>
    <mergeCell ref="B9:B10"/>
    <mergeCell ref="B11:B12"/>
    <mergeCell ref="B13:B14"/>
    <mergeCell ref="B15:B17"/>
    <mergeCell ref="B19:B21"/>
    <mergeCell ref="B23:B25"/>
    <mergeCell ref="B27:B29"/>
    <mergeCell ref="B30:B31"/>
    <mergeCell ref="B32:B33"/>
    <mergeCell ref="B35:B40"/>
    <mergeCell ref="B41:B42"/>
    <mergeCell ref="B43:B46"/>
    <mergeCell ref="B47:B50"/>
    <mergeCell ref="B51:B55"/>
    <mergeCell ref="B56:B59"/>
    <mergeCell ref="B60:B62"/>
    <mergeCell ref="B63:B66"/>
    <mergeCell ref="B67:B70"/>
    <mergeCell ref="B71:B74"/>
    <mergeCell ref="B75:B76"/>
    <mergeCell ref="B77:B82"/>
    <mergeCell ref="B83:B89"/>
    <mergeCell ref="B90:B93"/>
    <mergeCell ref="B94:B98"/>
    <mergeCell ref="B99:B103"/>
    <mergeCell ref="B104:B107"/>
    <mergeCell ref="B108:B109"/>
    <mergeCell ref="B111:B112"/>
    <mergeCell ref="B113:B114"/>
    <mergeCell ref="B115:B116"/>
    <mergeCell ref="B117:B121"/>
    <mergeCell ref="B122:B124"/>
    <mergeCell ref="B125:B130"/>
    <mergeCell ref="B131:B133"/>
    <mergeCell ref="B134:B138"/>
    <mergeCell ref="B140:B141"/>
    <mergeCell ref="B142:B144"/>
    <mergeCell ref="T4:T5"/>
    <mergeCell ref="T9:T10"/>
    <mergeCell ref="T11:T12"/>
    <mergeCell ref="T13:T14"/>
    <mergeCell ref="T15:T17"/>
    <mergeCell ref="T19:T21"/>
    <mergeCell ref="T23:T25"/>
    <mergeCell ref="T27:T29"/>
    <mergeCell ref="T30:T31"/>
    <mergeCell ref="T32:T33"/>
    <mergeCell ref="T35:T40"/>
    <mergeCell ref="T41:T42"/>
    <mergeCell ref="T43:T46"/>
    <mergeCell ref="T47:T50"/>
    <mergeCell ref="T51:T55"/>
    <mergeCell ref="T56:T59"/>
    <mergeCell ref="T60:T62"/>
    <mergeCell ref="T63:T66"/>
    <mergeCell ref="T67:T70"/>
    <mergeCell ref="T71:T74"/>
    <mergeCell ref="T75:T76"/>
    <mergeCell ref="T77:T82"/>
    <mergeCell ref="T83:T89"/>
    <mergeCell ref="T90:T93"/>
    <mergeCell ref="T94:T98"/>
    <mergeCell ref="T99:T103"/>
    <mergeCell ref="T104:T107"/>
    <mergeCell ref="T108:T109"/>
    <mergeCell ref="T111:T112"/>
    <mergeCell ref="T113:T114"/>
    <mergeCell ref="T115:T116"/>
    <mergeCell ref="T117:T121"/>
    <mergeCell ref="T122:T124"/>
    <mergeCell ref="T125:T130"/>
    <mergeCell ref="T131:T133"/>
    <mergeCell ref="T134:T138"/>
    <mergeCell ref="T140:T141"/>
    <mergeCell ref="T142:T144"/>
  </mergeCells>
  <pageMargins left="0.7" right="0.7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opLeftCell="A18" workbookViewId="0">
      <selection activeCell="E39" sqref="E39"/>
    </sheetView>
  </sheetViews>
  <sheetFormatPr defaultColWidth="9" defaultRowHeight="15.6"/>
  <cols>
    <col min="1" max="1" width="9.3"/>
    <col min="2" max="2" width="9" style="58"/>
    <col min="4" max="4" width="6.75" customWidth="1"/>
    <col min="5" max="5" width="8.5" style="15" customWidth="1"/>
    <col min="6" max="6" width="7.875" style="15" customWidth="1"/>
    <col min="7" max="7" width="7.75" style="15" customWidth="1"/>
    <col min="8" max="8" width="9" style="15"/>
    <col min="9" max="9" width="6.875" customWidth="1"/>
    <col min="10" max="10" width="7.375" customWidth="1"/>
    <col min="11" max="11" width="7.125" customWidth="1"/>
    <col min="12" max="12" width="7.375" customWidth="1"/>
    <col min="13" max="13" width="7" customWidth="1"/>
  </cols>
  <sheetData>
    <row r="1" ht="20.4" spans="1:15">
      <c r="A1" s="59" t="s">
        <v>214</v>
      </c>
      <c r="B1" s="60"/>
      <c r="C1" s="59"/>
      <c r="D1" s="59"/>
      <c r="E1" s="59"/>
      <c r="F1" s="59"/>
      <c r="G1" s="59"/>
      <c r="H1" s="60"/>
      <c r="I1" s="59"/>
      <c r="J1" s="59"/>
      <c r="K1" s="59"/>
      <c r="L1" s="59"/>
      <c r="M1" s="59"/>
      <c r="N1" s="59"/>
      <c r="O1" s="59"/>
    </row>
    <row r="2" spans="1:15">
      <c r="A2" s="61" t="s">
        <v>83</v>
      </c>
      <c r="B2" s="62"/>
      <c r="C2" s="63" t="s">
        <v>84</v>
      </c>
      <c r="D2" s="64"/>
      <c r="E2" s="65"/>
      <c r="F2" s="66" t="s">
        <v>85</v>
      </c>
      <c r="G2" s="66"/>
      <c r="H2" s="67" t="s">
        <v>30</v>
      </c>
      <c r="I2" s="90"/>
      <c r="J2" s="91"/>
      <c r="K2" s="92"/>
      <c r="L2" s="64">
        <v>12</v>
      </c>
      <c r="M2" s="93" t="s">
        <v>86</v>
      </c>
      <c r="N2" s="94">
        <v>19</v>
      </c>
      <c r="O2" s="95" t="s">
        <v>87</v>
      </c>
    </row>
    <row r="3" spans="1:15">
      <c r="A3" s="68" t="s">
        <v>215</v>
      </c>
      <c r="B3" s="69"/>
      <c r="C3" s="68"/>
      <c r="D3" s="68"/>
      <c r="E3" s="68"/>
      <c r="F3" s="68"/>
      <c r="G3" s="68"/>
      <c r="H3" s="69"/>
      <c r="I3" s="68"/>
      <c r="J3" s="68"/>
      <c r="K3" s="68"/>
      <c r="L3" s="68"/>
      <c r="M3" s="68"/>
      <c r="N3" s="68"/>
      <c r="O3" s="68"/>
    </row>
    <row r="4" spans="1:15">
      <c r="A4" s="70" t="s">
        <v>3</v>
      </c>
      <c r="B4" s="71" t="s">
        <v>4</v>
      </c>
      <c r="C4" s="72" t="s">
        <v>216</v>
      </c>
      <c r="D4" s="72"/>
      <c r="E4" s="72"/>
      <c r="F4" s="72"/>
      <c r="G4" s="72"/>
      <c r="H4" s="71"/>
      <c r="I4" s="72" t="s">
        <v>217</v>
      </c>
      <c r="J4" s="72"/>
      <c r="K4" s="72"/>
      <c r="L4" s="72"/>
      <c r="M4" s="72"/>
      <c r="N4" s="72"/>
      <c r="O4" s="72"/>
    </row>
    <row r="5" ht="48" spans="1:15">
      <c r="A5" s="70"/>
      <c r="B5" s="71"/>
      <c r="C5" s="73" t="s">
        <v>218</v>
      </c>
      <c r="D5" s="73" t="s">
        <v>219</v>
      </c>
      <c r="E5" s="74" t="s">
        <v>220</v>
      </c>
      <c r="F5" s="74" t="s">
        <v>221</v>
      </c>
      <c r="G5" s="75" t="s">
        <v>222</v>
      </c>
      <c r="H5" s="75" t="s">
        <v>223</v>
      </c>
      <c r="I5" s="73">
        <v>1</v>
      </c>
      <c r="J5" s="73">
        <v>2</v>
      </c>
      <c r="K5" s="73">
        <v>3</v>
      </c>
      <c r="L5" s="73">
        <v>4</v>
      </c>
      <c r="M5" s="73">
        <v>5</v>
      </c>
      <c r="N5" s="73">
        <v>6</v>
      </c>
      <c r="O5" s="96" t="s">
        <v>224</v>
      </c>
    </row>
    <row r="6" spans="1:15">
      <c r="A6" s="31">
        <v>1991200248</v>
      </c>
      <c r="B6" s="33" t="s">
        <v>15</v>
      </c>
      <c r="C6" s="43"/>
      <c r="D6" s="43"/>
      <c r="E6" s="37"/>
      <c r="F6" s="37"/>
      <c r="G6" s="76"/>
      <c r="H6" s="77"/>
      <c r="I6" s="97"/>
      <c r="J6" s="97"/>
      <c r="K6" s="97">
        <f>E6</f>
        <v>0</v>
      </c>
      <c r="L6" s="98">
        <f>F6</f>
        <v>0</v>
      </c>
      <c r="M6" s="99">
        <f>G6</f>
        <v>0</v>
      </c>
      <c r="N6" s="100">
        <f>H6</f>
        <v>0</v>
      </c>
      <c r="O6" s="101">
        <f>K6+L6+M6+N6</f>
        <v>0</v>
      </c>
    </row>
    <row r="7" spans="1:15">
      <c r="A7" s="31">
        <v>2011080044</v>
      </c>
      <c r="B7" s="33" t="s">
        <v>17</v>
      </c>
      <c r="C7" s="43"/>
      <c r="D7" s="43"/>
      <c r="E7" s="20"/>
      <c r="F7" s="20"/>
      <c r="G7" s="76"/>
      <c r="H7" s="77">
        <v>0.5</v>
      </c>
      <c r="I7" s="97"/>
      <c r="J7" s="97"/>
      <c r="K7" s="97">
        <f t="shared" ref="K7:K54" si="0">E7</f>
        <v>0</v>
      </c>
      <c r="L7" s="98">
        <f t="shared" ref="L7:L54" si="1">F7</f>
        <v>0</v>
      </c>
      <c r="M7" s="99">
        <f t="shared" ref="M7:M54" si="2">G7</f>
        <v>0</v>
      </c>
      <c r="N7" s="100">
        <f t="shared" ref="N7:N54" si="3">H7</f>
        <v>0.5</v>
      </c>
      <c r="O7" s="101">
        <f t="shared" ref="O7:O54" si="4">K7+L7+M7+N7</f>
        <v>0.5</v>
      </c>
    </row>
    <row r="8" spans="1:15">
      <c r="A8" s="31">
        <v>2008200268</v>
      </c>
      <c r="B8" s="36" t="s">
        <v>19</v>
      </c>
      <c r="C8" s="43"/>
      <c r="D8" s="43"/>
      <c r="E8" s="37"/>
      <c r="F8" s="37"/>
      <c r="G8" s="76"/>
      <c r="H8" s="77"/>
      <c r="I8" s="97"/>
      <c r="J8" s="97"/>
      <c r="K8" s="97">
        <f t="shared" si="0"/>
        <v>0</v>
      </c>
      <c r="L8" s="98">
        <f t="shared" si="1"/>
        <v>0</v>
      </c>
      <c r="M8" s="99">
        <f t="shared" si="2"/>
        <v>0</v>
      </c>
      <c r="N8" s="100">
        <f t="shared" si="3"/>
        <v>0</v>
      </c>
      <c r="O8" s="101">
        <f t="shared" si="4"/>
        <v>0</v>
      </c>
    </row>
    <row r="9" spans="1:15">
      <c r="A9" s="31">
        <v>1990200250</v>
      </c>
      <c r="B9" s="33" t="s">
        <v>21</v>
      </c>
      <c r="C9" s="43"/>
      <c r="D9" s="43"/>
      <c r="E9" s="37"/>
      <c r="F9" s="37">
        <v>4</v>
      </c>
      <c r="G9" s="76">
        <v>4</v>
      </c>
      <c r="H9" s="77"/>
      <c r="I9" s="97"/>
      <c r="J9" s="97"/>
      <c r="K9" s="97">
        <f t="shared" si="0"/>
        <v>0</v>
      </c>
      <c r="L9" s="98">
        <f t="shared" si="1"/>
        <v>4</v>
      </c>
      <c r="M9" s="99">
        <f t="shared" si="2"/>
        <v>4</v>
      </c>
      <c r="N9" s="100">
        <f t="shared" si="3"/>
        <v>0</v>
      </c>
      <c r="O9" s="101">
        <f t="shared" si="4"/>
        <v>8</v>
      </c>
    </row>
    <row r="10" spans="1:15">
      <c r="A10" s="31">
        <v>1987200251</v>
      </c>
      <c r="B10" s="33" t="s">
        <v>23</v>
      </c>
      <c r="C10" s="43"/>
      <c r="D10" s="43"/>
      <c r="E10" s="37">
        <v>4</v>
      </c>
      <c r="F10" s="37">
        <v>8</v>
      </c>
      <c r="G10" s="76">
        <v>8</v>
      </c>
      <c r="H10" s="77">
        <v>1.5</v>
      </c>
      <c r="I10" s="97"/>
      <c r="J10" s="97"/>
      <c r="K10" s="97">
        <f t="shared" si="0"/>
        <v>4</v>
      </c>
      <c r="L10" s="98">
        <f t="shared" si="1"/>
        <v>8</v>
      </c>
      <c r="M10" s="99">
        <f t="shared" si="2"/>
        <v>8</v>
      </c>
      <c r="N10" s="100">
        <f t="shared" si="3"/>
        <v>1.5</v>
      </c>
      <c r="O10" s="101">
        <f t="shared" si="4"/>
        <v>21.5</v>
      </c>
    </row>
    <row r="11" spans="1:15">
      <c r="A11" s="31">
        <v>2004200258</v>
      </c>
      <c r="B11" s="33" t="s">
        <v>25</v>
      </c>
      <c r="C11" s="43"/>
      <c r="D11" s="43"/>
      <c r="E11" s="35"/>
      <c r="F11" s="20"/>
      <c r="G11" s="76"/>
      <c r="H11" s="77"/>
      <c r="I11" s="97"/>
      <c r="J11" s="97"/>
      <c r="K11" s="97">
        <f t="shared" si="0"/>
        <v>0</v>
      </c>
      <c r="L11" s="98">
        <f t="shared" si="1"/>
        <v>0</v>
      </c>
      <c r="M11" s="99">
        <f t="shared" si="2"/>
        <v>0</v>
      </c>
      <c r="N11" s="100">
        <f t="shared" si="3"/>
        <v>0</v>
      </c>
      <c r="O11" s="101">
        <f t="shared" si="4"/>
        <v>0</v>
      </c>
    </row>
    <row r="12" spans="1:15">
      <c r="A12" s="31">
        <v>1994200253</v>
      </c>
      <c r="B12" s="33" t="s">
        <v>27</v>
      </c>
      <c r="C12" s="43"/>
      <c r="D12" s="43"/>
      <c r="E12" s="35">
        <v>2</v>
      </c>
      <c r="F12" s="20">
        <v>14</v>
      </c>
      <c r="G12" s="76">
        <v>2</v>
      </c>
      <c r="H12" s="77"/>
      <c r="I12" s="97"/>
      <c r="J12" s="97"/>
      <c r="K12" s="97">
        <f t="shared" si="0"/>
        <v>2</v>
      </c>
      <c r="L12" s="98">
        <f t="shared" si="1"/>
        <v>14</v>
      </c>
      <c r="M12" s="99">
        <f t="shared" si="2"/>
        <v>2</v>
      </c>
      <c r="N12" s="100">
        <f t="shared" si="3"/>
        <v>0</v>
      </c>
      <c r="O12" s="101">
        <f t="shared" si="4"/>
        <v>18</v>
      </c>
    </row>
    <row r="13" spans="1:15">
      <c r="A13" s="31">
        <v>1990200255</v>
      </c>
      <c r="B13" s="33" t="s">
        <v>28</v>
      </c>
      <c r="C13" s="43"/>
      <c r="D13" s="32"/>
      <c r="E13" s="20"/>
      <c r="F13" s="20"/>
      <c r="G13" s="76">
        <v>5</v>
      </c>
      <c r="H13" s="77"/>
      <c r="I13" s="97"/>
      <c r="J13" s="97"/>
      <c r="K13" s="97">
        <f t="shared" si="0"/>
        <v>0</v>
      </c>
      <c r="L13" s="98">
        <f t="shared" si="1"/>
        <v>0</v>
      </c>
      <c r="M13" s="99">
        <f t="shared" si="2"/>
        <v>5</v>
      </c>
      <c r="N13" s="100">
        <f t="shared" si="3"/>
        <v>0</v>
      </c>
      <c r="O13" s="101">
        <f t="shared" si="4"/>
        <v>5</v>
      </c>
    </row>
    <row r="14" spans="1:15">
      <c r="A14" s="31">
        <v>2004200257</v>
      </c>
      <c r="B14" s="33" t="s">
        <v>29</v>
      </c>
      <c r="C14" s="43"/>
      <c r="D14" s="43"/>
      <c r="E14" s="20">
        <v>2</v>
      </c>
      <c r="F14" s="20">
        <v>6</v>
      </c>
      <c r="G14" s="76">
        <v>4</v>
      </c>
      <c r="H14" s="77">
        <v>0.5</v>
      </c>
      <c r="I14" s="97"/>
      <c r="J14" s="97"/>
      <c r="K14" s="97">
        <f t="shared" si="0"/>
        <v>2</v>
      </c>
      <c r="L14" s="98">
        <f t="shared" si="1"/>
        <v>6</v>
      </c>
      <c r="M14" s="99">
        <f t="shared" si="2"/>
        <v>4</v>
      </c>
      <c r="N14" s="100">
        <f t="shared" si="3"/>
        <v>0.5</v>
      </c>
      <c r="O14" s="101">
        <f t="shared" si="4"/>
        <v>12.5</v>
      </c>
    </row>
    <row r="15" spans="1:15">
      <c r="A15" s="31">
        <v>2006200260</v>
      </c>
      <c r="B15" s="33" t="s">
        <v>30</v>
      </c>
      <c r="C15" s="37"/>
      <c r="D15" s="37"/>
      <c r="E15" s="35"/>
      <c r="F15" s="35"/>
      <c r="G15" s="76"/>
      <c r="H15" s="77"/>
      <c r="I15" s="97"/>
      <c r="J15" s="97"/>
      <c r="K15" s="97">
        <f t="shared" si="0"/>
        <v>0</v>
      </c>
      <c r="L15" s="98">
        <f t="shared" si="1"/>
        <v>0</v>
      </c>
      <c r="M15" s="99">
        <f t="shared" si="2"/>
        <v>0</v>
      </c>
      <c r="N15" s="100">
        <f t="shared" si="3"/>
        <v>0</v>
      </c>
      <c r="O15" s="101">
        <f t="shared" si="4"/>
        <v>0</v>
      </c>
    </row>
    <row r="16" spans="1:15">
      <c r="A16" s="31">
        <v>2007200264</v>
      </c>
      <c r="B16" s="33" t="s">
        <v>32</v>
      </c>
      <c r="C16" s="43"/>
      <c r="D16" s="43"/>
      <c r="E16" s="20">
        <v>2</v>
      </c>
      <c r="F16" s="20">
        <v>4</v>
      </c>
      <c r="G16" s="76">
        <v>6</v>
      </c>
      <c r="H16" s="77">
        <v>1</v>
      </c>
      <c r="I16" s="97"/>
      <c r="J16" s="97"/>
      <c r="K16" s="97">
        <f t="shared" si="0"/>
        <v>2</v>
      </c>
      <c r="L16" s="98">
        <f t="shared" si="1"/>
        <v>4</v>
      </c>
      <c r="M16" s="99">
        <f t="shared" si="2"/>
        <v>6</v>
      </c>
      <c r="N16" s="100">
        <f t="shared" si="3"/>
        <v>1</v>
      </c>
      <c r="O16" s="101">
        <f t="shared" si="4"/>
        <v>13</v>
      </c>
    </row>
    <row r="17" spans="1:15">
      <c r="A17" s="31">
        <v>1989200267</v>
      </c>
      <c r="B17" s="33" t="s">
        <v>33</v>
      </c>
      <c r="C17" s="43"/>
      <c r="D17" s="43"/>
      <c r="E17" s="20"/>
      <c r="F17" s="20">
        <v>4</v>
      </c>
      <c r="G17" s="76">
        <v>4</v>
      </c>
      <c r="H17" s="77">
        <v>0.5</v>
      </c>
      <c r="I17" s="97"/>
      <c r="J17" s="97"/>
      <c r="K17" s="97">
        <f t="shared" si="0"/>
        <v>0</v>
      </c>
      <c r="L17" s="98">
        <f t="shared" si="1"/>
        <v>4</v>
      </c>
      <c r="M17" s="99">
        <f t="shared" si="2"/>
        <v>4</v>
      </c>
      <c r="N17" s="100">
        <f t="shared" si="3"/>
        <v>0.5</v>
      </c>
      <c r="O17" s="101">
        <f t="shared" si="4"/>
        <v>8.5</v>
      </c>
    </row>
    <row r="18" spans="1:15">
      <c r="A18" s="31">
        <v>2008200269</v>
      </c>
      <c r="B18" s="36" t="s">
        <v>34</v>
      </c>
      <c r="C18" s="43"/>
      <c r="D18" s="43"/>
      <c r="E18" s="34">
        <v>2</v>
      </c>
      <c r="F18" s="34">
        <v>10</v>
      </c>
      <c r="G18" s="34">
        <v>5</v>
      </c>
      <c r="H18" s="78"/>
      <c r="I18" s="97"/>
      <c r="J18" s="97"/>
      <c r="K18" s="97">
        <f t="shared" si="0"/>
        <v>2</v>
      </c>
      <c r="L18" s="98">
        <f t="shared" si="1"/>
        <v>10</v>
      </c>
      <c r="M18" s="99">
        <f t="shared" si="2"/>
        <v>5</v>
      </c>
      <c r="N18" s="100">
        <f t="shared" si="3"/>
        <v>0</v>
      </c>
      <c r="O18" s="101">
        <f t="shared" si="4"/>
        <v>17</v>
      </c>
    </row>
    <row r="19" spans="1:15">
      <c r="A19" s="31">
        <v>2003200271</v>
      </c>
      <c r="B19" s="36" t="s">
        <v>36</v>
      </c>
      <c r="C19" s="43"/>
      <c r="D19" s="43"/>
      <c r="E19" s="20"/>
      <c r="F19" s="20">
        <v>2</v>
      </c>
      <c r="G19" s="34">
        <v>8</v>
      </c>
      <c r="H19" s="78">
        <v>1</v>
      </c>
      <c r="I19" s="97"/>
      <c r="J19" s="97"/>
      <c r="K19" s="97">
        <f t="shared" si="0"/>
        <v>0</v>
      </c>
      <c r="L19" s="98">
        <f t="shared" si="1"/>
        <v>2</v>
      </c>
      <c r="M19" s="99">
        <f t="shared" si="2"/>
        <v>8</v>
      </c>
      <c r="N19" s="100">
        <f t="shared" si="3"/>
        <v>1</v>
      </c>
      <c r="O19" s="101">
        <f t="shared" si="4"/>
        <v>11</v>
      </c>
    </row>
    <row r="20" spans="1:15">
      <c r="A20" s="31">
        <v>2009200270</v>
      </c>
      <c r="B20" s="36" t="s">
        <v>37</v>
      </c>
      <c r="C20" s="43"/>
      <c r="D20" s="43"/>
      <c r="E20" s="34">
        <v>2</v>
      </c>
      <c r="F20" s="34">
        <v>4</v>
      </c>
      <c r="G20" s="34">
        <v>6</v>
      </c>
      <c r="H20" s="78">
        <v>2</v>
      </c>
      <c r="I20" s="97"/>
      <c r="J20" s="97"/>
      <c r="K20" s="97">
        <f t="shared" si="0"/>
        <v>2</v>
      </c>
      <c r="L20" s="98">
        <f t="shared" si="1"/>
        <v>4</v>
      </c>
      <c r="M20" s="99">
        <f t="shared" si="2"/>
        <v>6</v>
      </c>
      <c r="N20" s="100">
        <f t="shared" si="3"/>
        <v>2</v>
      </c>
      <c r="O20" s="101">
        <f t="shared" si="4"/>
        <v>14</v>
      </c>
    </row>
    <row r="21" spans="1:15">
      <c r="A21" s="79">
        <v>1994220309</v>
      </c>
      <c r="B21" s="34" t="s">
        <v>38</v>
      </c>
      <c r="C21" s="43"/>
      <c r="D21" s="43"/>
      <c r="E21" s="20">
        <v>2</v>
      </c>
      <c r="F21" s="20">
        <v>2</v>
      </c>
      <c r="G21" s="34">
        <v>6</v>
      </c>
      <c r="H21" s="78"/>
      <c r="I21" s="97"/>
      <c r="J21" s="97"/>
      <c r="K21" s="97">
        <f t="shared" si="0"/>
        <v>2</v>
      </c>
      <c r="L21" s="98">
        <f t="shared" si="1"/>
        <v>2</v>
      </c>
      <c r="M21" s="99">
        <f t="shared" si="2"/>
        <v>6</v>
      </c>
      <c r="N21" s="100">
        <f t="shared" si="3"/>
        <v>0</v>
      </c>
      <c r="O21" s="101">
        <f t="shared" si="4"/>
        <v>10</v>
      </c>
    </row>
    <row r="22" spans="1:15">
      <c r="A22" s="31">
        <v>1995200259</v>
      </c>
      <c r="B22" s="33" t="s">
        <v>40</v>
      </c>
      <c r="C22" s="43"/>
      <c r="D22" s="43"/>
      <c r="E22" s="35">
        <v>4</v>
      </c>
      <c r="F22" s="20">
        <v>8</v>
      </c>
      <c r="G22" s="34">
        <v>9</v>
      </c>
      <c r="H22" s="80">
        <v>4</v>
      </c>
      <c r="I22" s="97"/>
      <c r="J22" s="97"/>
      <c r="K22" s="97">
        <f t="shared" si="0"/>
        <v>4</v>
      </c>
      <c r="L22" s="98">
        <f t="shared" si="1"/>
        <v>8</v>
      </c>
      <c r="M22" s="99">
        <f t="shared" si="2"/>
        <v>9</v>
      </c>
      <c r="N22" s="100">
        <f t="shared" si="3"/>
        <v>4</v>
      </c>
      <c r="O22" s="101">
        <f t="shared" si="4"/>
        <v>25</v>
      </c>
    </row>
    <row r="23" spans="1:15">
      <c r="A23" s="81">
        <v>2018200455</v>
      </c>
      <c r="B23" s="34" t="s">
        <v>41</v>
      </c>
      <c r="C23" s="43"/>
      <c r="D23" s="43"/>
      <c r="E23" s="34">
        <v>2</v>
      </c>
      <c r="F23" s="34">
        <v>10</v>
      </c>
      <c r="G23" s="34"/>
      <c r="H23" s="78"/>
      <c r="I23" s="97"/>
      <c r="J23" s="97"/>
      <c r="K23" s="97">
        <f t="shared" si="0"/>
        <v>2</v>
      </c>
      <c r="L23" s="98">
        <f t="shared" si="1"/>
        <v>10</v>
      </c>
      <c r="M23" s="99">
        <f t="shared" si="2"/>
        <v>0</v>
      </c>
      <c r="N23" s="100">
        <f t="shared" si="3"/>
        <v>0</v>
      </c>
      <c r="O23" s="101">
        <f t="shared" si="4"/>
        <v>12</v>
      </c>
    </row>
    <row r="24" spans="1:15">
      <c r="A24" s="81">
        <v>2018200464</v>
      </c>
      <c r="B24" s="34" t="s">
        <v>42</v>
      </c>
      <c r="C24" s="43"/>
      <c r="D24" s="43"/>
      <c r="E24" s="34">
        <v>2</v>
      </c>
      <c r="F24" s="34">
        <v>10</v>
      </c>
      <c r="G24" s="34">
        <v>8</v>
      </c>
      <c r="H24" s="78"/>
      <c r="I24" s="97"/>
      <c r="J24" s="97"/>
      <c r="K24" s="97">
        <f t="shared" si="0"/>
        <v>2</v>
      </c>
      <c r="L24" s="98">
        <f t="shared" si="1"/>
        <v>10</v>
      </c>
      <c r="M24" s="99">
        <f t="shared" si="2"/>
        <v>8</v>
      </c>
      <c r="N24" s="100">
        <f t="shared" si="3"/>
        <v>0</v>
      </c>
      <c r="O24" s="101">
        <f t="shared" si="4"/>
        <v>20</v>
      </c>
    </row>
    <row r="25" spans="1:15">
      <c r="A25" s="34">
        <v>2019200516</v>
      </c>
      <c r="B25" s="34" t="s">
        <v>43</v>
      </c>
      <c r="C25" s="82"/>
      <c r="D25" s="43"/>
      <c r="E25" s="34"/>
      <c r="F25" s="34"/>
      <c r="G25" s="34">
        <v>7</v>
      </c>
      <c r="H25" s="78"/>
      <c r="I25" s="97"/>
      <c r="J25" s="97"/>
      <c r="K25" s="97">
        <f t="shared" si="0"/>
        <v>0</v>
      </c>
      <c r="L25" s="98">
        <f t="shared" si="1"/>
        <v>0</v>
      </c>
      <c r="M25" s="99">
        <f t="shared" si="2"/>
        <v>7</v>
      </c>
      <c r="N25" s="100">
        <f t="shared" si="3"/>
        <v>0</v>
      </c>
      <c r="O25" s="101">
        <f t="shared" si="4"/>
        <v>7</v>
      </c>
    </row>
    <row r="26" spans="1:15">
      <c r="A26" s="34">
        <v>2019200517</v>
      </c>
      <c r="B26" s="34" t="s">
        <v>44</v>
      </c>
      <c r="C26" s="82"/>
      <c r="D26" s="43"/>
      <c r="E26" s="34"/>
      <c r="F26" s="34"/>
      <c r="G26" s="34">
        <v>7</v>
      </c>
      <c r="H26" s="78">
        <v>0.5</v>
      </c>
      <c r="I26" s="97"/>
      <c r="J26" s="97"/>
      <c r="K26" s="97">
        <f t="shared" si="0"/>
        <v>0</v>
      </c>
      <c r="L26" s="98">
        <f t="shared" si="1"/>
        <v>0</v>
      </c>
      <c r="M26" s="99">
        <f t="shared" si="2"/>
        <v>7</v>
      </c>
      <c r="N26" s="100">
        <f t="shared" si="3"/>
        <v>0.5</v>
      </c>
      <c r="O26" s="101">
        <f t="shared" si="4"/>
        <v>7.5</v>
      </c>
    </row>
    <row r="27" spans="1:15">
      <c r="A27" s="34">
        <v>2019200518</v>
      </c>
      <c r="B27" s="34" t="s">
        <v>46</v>
      </c>
      <c r="C27" s="82"/>
      <c r="D27" s="43"/>
      <c r="E27" s="20"/>
      <c r="F27" s="20"/>
      <c r="G27" s="34">
        <v>9</v>
      </c>
      <c r="H27" s="78"/>
      <c r="I27" s="97"/>
      <c r="J27" s="97"/>
      <c r="K27" s="97">
        <f t="shared" si="0"/>
        <v>0</v>
      </c>
      <c r="L27" s="98">
        <f t="shared" si="1"/>
        <v>0</v>
      </c>
      <c r="M27" s="99">
        <f t="shared" si="2"/>
        <v>9</v>
      </c>
      <c r="N27" s="100">
        <f t="shared" si="3"/>
        <v>0</v>
      </c>
      <c r="O27" s="101">
        <f t="shared" si="4"/>
        <v>9</v>
      </c>
    </row>
    <row r="28" spans="1:15">
      <c r="A28" s="34">
        <v>2019200498</v>
      </c>
      <c r="B28" s="34" t="s">
        <v>47</v>
      </c>
      <c r="C28" s="82"/>
      <c r="D28" s="43"/>
      <c r="E28" s="34"/>
      <c r="F28" s="34"/>
      <c r="G28" s="34"/>
      <c r="H28" s="78"/>
      <c r="I28" s="97"/>
      <c r="J28" s="97"/>
      <c r="K28" s="97">
        <f t="shared" si="0"/>
        <v>0</v>
      </c>
      <c r="L28" s="98">
        <f t="shared" si="1"/>
        <v>0</v>
      </c>
      <c r="M28" s="99">
        <f t="shared" si="2"/>
        <v>0</v>
      </c>
      <c r="N28" s="100">
        <f t="shared" si="3"/>
        <v>0</v>
      </c>
      <c r="O28" s="101">
        <f t="shared" si="4"/>
        <v>0</v>
      </c>
    </row>
    <row r="29" spans="1:15">
      <c r="A29" s="34">
        <v>2020200551</v>
      </c>
      <c r="B29" s="34" t="s">
        <v>49</v>
      </c>
      <c r="C29" s="82"/>
      <c r="D29" s="43"/>
      <c r="E29" s="20">
        <v>2</v>
      </c>
      <c r="F29" s="20">
        <v>6</v>
      </c>
      <c r="G29" s="34">
        <v>5</v>
      </c>
      <c r="H29" s="78">
        <v>1</v>
      </c>
      <c r="I29" s="97"/>
      <c r="J29" s="97"/>
      <c r="K29" s="97">
        <f t="shared" si="0"/>
        <v>2</v>
      </c>
      <c r="L29" s="98">
        <f t="shared" si="1"/>
        <v>6</v>
      </c>
      <c r="M29" s="99">
        <f t="shared" si="2"/>
        <v>5</v>
      </c>
      <c r="N29" s="100">
        <f t="shared" si="3"/>
        <v>1</v>
      </c>
      <c r="O29" s="101">
        <f t="shared" si="4"/>
        <v>14</v>
      </c>
    </row>
    <row r="30" spans="1:15">
      <c r="A30" s="34">
        <v>2020200552</v>
      </c>
      <c r="B30" s="34" t="s">
        <v>50</v>
      </c>
      <c r="C30" s="82"/>
      <c r="D30" s="43"/>
      <c r="E30" s="34">
        <v>2</v>
      </c>
      <c r="F30" s="34">
        <v>6</v>
      </c>
      <c r="G30" s="34">
        <v>7</v>
      </c>
      <c r="H30" s="78">
        <v>0.5</v>
      </c>
      <c r="I30" s="97"/>
      <c r="J30" s="97"/>
      <c r="K30" s="97">
        <f t="shared" si="0"/>
        <v>2</v>
      </c>
      <c r="L30" s="98">
        <f t="shared" si="1"/>
        <v>6</v>
      </c>
      <c r="M30" s="99">
        <f t="shared" si="2"/>
        <v>7</v>
      </c>
      <c r="N30" s="100">
        <f t="shared" si="3"/>
        <v>0.5</v>
      </c>
      <c r="O30" s="101">
        <f t="shared" si="4"/>
        <v>15.5</v>
      </c>
    </row>
    <row r="31" spans="1:15">
      <c r="A31" s="34">
        <v>2021200595</v>
      </c>
      <c r="B31" s="34" t="s">
        <v>51</v>
      </c>
      <c r="C31" s="82"/>
      <c r="D31" s="43"/>
      <c r="E31" s="34"/>
      <c r="F31" s="34">
        <v>4</v>
      </c>
      <c r="G31" s="34">
        <v>7</v>
      </c>
      <c r="H31" s="78">
        <v>1</v>
      </c>
      <c r="I31" s="97"/>
      <c r="J31" s="97"/>
      <c r="K31" s="97">
        <f t="shared" si="0"/>
        <v>0</v>
      </c>
      <c r="L31" s="98">
        <f t="shared" si="1"/>
        <v>4</v>
      </c>
      <c r="M31" s="99">
        <f t="shared" si="2"/>
        <v>7</v>
      </c>
      <c r="N31" s="100">
        <f t="shared" si="3"/>
        <v>1</v>
      </c>
      <c r="O31" s="101">
        <f t="shared" si="4"/>
        <v>12</v>
      </c>
    </row>
    <row r="32" spans="1:15">
      <c r="A32" s="34">
        <v>2021200596</v>
      </c>
      <c r="B32" s="34" t="s">
        <v>52</v>
      </c>
      <c r="C32" s="82"/>
      <c r="D32" s="43"/>
      <c r="E32" s="34"/>
      <c r="F32" s="34"/>
      <c r="G32" s="34"/>
      <c r="H32" s="78"/>
      <c r="I32" s="97"/>
      <c r="J32" s="97"/>
      <c r="K32" s="97">
        <f t="shared" si="0"/>
        <v>0</v>
      </c>
      <c r="L32" s="98">
        <f t="shared" si="1"/>
        <v>0</v>
      </c>
      <c r="M32" s="99">
        <f t="shared" si="2"/>
        <v>0</v>
      </c>
      <c r="N32" s="100">
        <f t="shared" si="3"/>
        <v>0</v>
      </c>
      <c r="O32" s="101">
        <f t="shared" si="4"/>
        <v>0</v>
      </c>
    </row>
    <row r="33" spans="1:15">
      <c r="A33" s="34">
        <v>2021200597</v>
      </c>
      <c r="B33" s="34" t="s">
        <v>53</v>
      </c>
      <c r="C33" s="43"/>
      <c r="D33" s="43"/>
      <c r="E33" s="34">
        <v>2</v>
      </c>
      <c r="F33" s="34">
        <v>8</v>
      </c>
      <c r="G33" s="34">
        <v>8</v>
      </c>
      <c r="H33" s="78">
        <v>1</v>
      </c>
      <c r="I33" s="97"/>
      <c r="J33" s="97"/>
      <c r="K33" s="97">
        <f t="shared" si="0"/>
        <v>2</v>
      </c>
      <c r="L33" s="98">
        <f t="shared" si="1"/>
        <v>8</v>
      </c>
      <c r="M33" s="99">
        <f t="shared" si="2"/>
        <v>8</v>
      </c>
      <c r="N33" s="100">
        <f t="shared" si="3"/>
        <v>1</v>
      </c>
      <c r="O33" s="101">
        <f t="shared" si="4"/>
        <v>19</v>
      </c>
    </row>
    <row r="34" spans="1:15">
      <c r="A34" s="31">
        <v>2022200653</v>
      </c>
      <c r="B34" s="20" t="s">
        <v>54</v>
      </c>
      <c r="C34" s="82"/>
      <c r="D34" s="43"/>
      <c r="E34" s="34"/>
      <c r="F34" s="34"/>
      <c r="G34" s="34">
        <v>7</v>
      </c>
      <c r="H34" s="78"/>
      <c r="I34" s="97"/>
      <c r="J34" s="97"/>
      <c r="K34" s="97">
        <f t="shared" si="0"/>
        <v>0</v>
      </c>
      <c r="L34" s="98">
        <f t="shared" si="1"/>
        <v>0</v>
      </c>
      <c r="M34" s="99">
        <f t="shared" si="2"/>
        <v>7</v>
      </c>
      <c r="N34" s="100">
        <f t="shared" si="3"/>
        <v>0</v>
      </c>
      <c r="O34" s="101">
        <f t="shared" si="4"/>
        <v>7</v>
      </c>
    </row>
    <row r="35" spans="1:15">
      <c r="A35" s="83">
        <v>2022200669</v>
      </c>
      <c r="B35" s="198" t="s">
        <v>55</v>
      </c>
      <c r="C35" s="43"/>
      <c r="D35" s="43"/>
      <c r="E35" s="34">
        <v>4</v>
      </c>
      <c r="F35" s="34">
        <v>8</v>
      </c>
      <c r="G35" s="34">
        <v>8</v>
      </c>
      <c r="H35" s="78"/>
      <c r="I35" s="97"/>
      <c r="J35" s="97"/>
      <c r="K35" s="97">
        <f t="shared" si="0"/>
        <v>4</v>
      </c>
      <c r="L35" s="98">
        <f t="shared" si="1"/>
        <v>8</v>
      </c>
      <c r="M35" s="99">
        <f t="shared" si="2"/>
        <v>8</v>
      </c>
      <c r="N35" s="100">
        <f t="shared" si="3"/>
        <v>0</v>
      </c>
      <c r="O35" s="101">
        <f t="shared" si="4"/>
        <v>20</v>
      </c>
    </row>
    <row r="36" spans="1:15">
      <c r="A36" s="83">
        <v>2022200651</v>
      </c>
      <c r="B36" s="84" t="s">
        <v>56</v>
      </c>
      <c r="C36" s="82"/>
      <c r="D36" s="43"/>
      <c r="E36" s="34">
        <v>2</v>
      </c>
      <c r="F36" s="34">
        <v>4</v>
      </c>
      <c r="G36" s="34">
        <v>8</v>
      </c>
      <c r="H36" s="78"/>
      <c r="I36" s="97"/>
      <c r="J36" s="97"/>
      <c r="K36" s="97">
        <f t="shared" si="0"/>
        <v>2</v>
      </c>
      <c r="L36" s="98">
        <f t="shared" si="1"/>
        <v>4</v>
      </c>
      <c r="M36" s="99">
        <f t="shared" si="2"/>
        <v>8</v>
      </c>
      <c r="N36" s="100">
        <f t="shared" si="3"/>
        <v>0</v>
      </c>
      <c r="O36" s="101">
        <f t="shared" si="4"/>
        <v>14</v>
      </c>
    </row>
    <row r="37" spans="1:15">
      <c r="A37" s="83">
        <v>2022200652</v>
      </c>
      <c r="B37" s="84" t="s">
        <v>57</v>
      </c>
      <c r="C37" s="82"/>
      <c r="D37" s="43"/>
      <c r="E37" s="34"/>
      <c r="F37" s="34"/>
      <c r="G37" s="34">
        <v>9</v>
      </c>
      <c r="H37" s="78"/>
      <c r="I37" s="97"/>
      <c r="J37" s="97"/>
      <c r="K37" s="97">
        <f t="shared" si="0"/>
        <v>0</v>
      </c>
      <c r="L37" s="98">
        <f t="shared" si="1"/>
        <v>0</v>
      </c>
      <c r="M37" s="99">
        <f t="shared" si="2"/>
        <v>9</v>
      </c>
      <c r="N37" s="100">
        <f t="shared" si="3"/>
        <v>0</v>
      </c>
      <c r="O37" s="101">
        <f t="shared" si="4"/>
        <v>9</v>
      </c>
    </row>
    <row r="38" spans="1:15">
      <c r="A38" s="83">
        <v>2022200650</v>
      </c>
      <c r="B38" s="20" t="s">
        <v>58</v>
      </c>
      <c r="C38" s="43"/>
      <c r="D38" s="43"/>
      <c r="E38" s="20"/>
      <c r="F38" s="20"/>
      <c r="G38" s="34">
        <v>9</v>
      </c>
      <c r="H38" s="78"/>
      <c r="I38" s="97"/>
      <c r="J38" s="97"/>
      <c r="K38" s="97">
        <f t="shared" si="0"/>
        <v>0</v>
      </c>
      <c r="L38" s="98">
        <f t="shared" si="1"/>
        <v>0</v>
      </c>
      <c r="M38" s="99">
        <f t="shared" si="2"/>
        <v>9</v>
      </c>
      <c r="N38" s="100">
        <f t="shared" si="3"/>
        <v>0</v>
      </c>
      <c r="O38" s="101">
        <f t="shared" si="4"/>
        <v>9</v>
      </c>
    </row>
    <row r="39" spans="1:15">
      <c r="A39" s="34">
        <v>2020200574</v>
      </c>
      <c r="B39" s="34" t="s">
        <v>60</v>
      </c>
      <c r="C39" s="34"/>
      <c r="D39" s="34"/>
      <c r="E39" s="34"/>
      <c r="F39" s="34"/>
      <c r="G39" s="34"/>
      <c r="H39" s="78"/>
      <c r="I39" s="97"/>
      <c r="J39" s="97"/>
      <c r="K39" s="97">
        <f t="shared" si="0"/>
        <v>0</v>
      </c>
      <c r="L39" s="98">
        <f t="shared" si="1"/>
        <v>0</v>
      </c>
      <c r="M39" s="99">
        <f t="shared" si="2"/>
        <v>0</v>
      </c>
      <c r="N39" s="100">
        <f t="shared" si="3"/>
        <v>0</v>
      </c>
      <c r="O39" s="101">
        <f t="shared" si="4"/>
        <v>0</v>
      </c>
    </row>
    <row r="40" spans="1:15">
      <c r="A40" s="34">
        <v>2020200573</v>
      </c>
      <c r="B40" s="34" t="s">
        <v>62</v>
      </c>
      <c r="C40" s="83"/>
      <c r="D40" s="83"/>
      <c r="E40" s="83"/>
      <c r="F40" s="83"/>
      <c r="G40" s="37"/>
      <c r="H40" s="85"/>
      <c r="I40" s="97"/>
      <c r="J40" s="97"/>
      <c r="K40" s="97">
        <f t="shared" si="0"/>
        <v>0</v>
      </c>
      <c r="L40" s="98">
        <f t="shared" si="1"/>
        <v>0</v>
      </c>
      <c r="M40" s="99">
        <f t="shared" si="2"/>
        <v>0</v>
      </c>
      <c r="N40" s="100">
        <f t="shared" si="3"/>
        <v>0</v>
      </c>
      <c r="O40" s="101">
        <f t="shared" si="4"/>
        <v>0</v>
      </c>
    </row>
    <row r="41" spans="1:15">
      <c r="A41" s="34">
        <v>2021200578</v>
      </c>
      <c r="B41" s="34" t="s">
        <v>63</v>
      </c>
      <c r="C41" s="34"/>
      <c r="D41" s="34"/>
      <c r="E41" s="35">
        <v>2</v>
      </c>
      <c r="F41" s="35"/>
      <c r="G41" s="35"/>
      <c r="H41" s="86">
        <v>0.5</v>
      </c>
      <c r="I41" s="97"/>
      <c r="J41" s="97"/>
      <c r="K41" s="97">
        <f t="shared" si="0"/>
        <v>2</v>
      </c>
      <c r="L41" s="98">
        <f t="shared" si="1"/>
        <v>0</v>
      </c>
      <c r="M41" s="99">
        <f t="shared" si="2"/>
        <v>0</v>
      </c>
      <c r="N41" s="100">
        <f t="shared" si="3"/>
        <v>0.5</v>
      </c>
      <c r="O41" s="101">
        <f t="shared" si="4"/>
        <v>2.5</v>
      </c>
    </row>
    <row r="42" spans="1:15">
      <c r="A42" s="20">
        <v>2022200616</v>
      </c>
      <c r="B42" s="87" t="s">
        <v>64</v>
      </c>
      <c r="C42" s="83"/>
      <c r="D42" s="83"/>
      <c r="E42" s="35"/>
      <c r="F42" s="35"/>
      <c r="G42" s="35"/>
      <c r="H42" s="86"/>
      <c r="I42" s="97"/>
      <c r="J42" s="97"/>
      <c r="K42" s="97">
        <f t="shared" si="0"/>
        <v>0</v>
      </c>
      <c r="L42" s="98">
        <f t="shared" si="1"/>
        <v>0</v>
      </c>
      <c r="M42" s="99">
        <f t="shared" si="2"/>
        <v>0</v>
      </c>
      <c r="N42" s="100">
        <f t="shared" si="3"/>
        <v>0</v>
      </c>
      <c r="O42" s="101">
        <f t="shared" si="4"/>
        <v>0</v>
      </c>
    </row>
    <row r="43" spans="1:15">
      <c r="A43" s="31">
        <v>2022200622</v>
      </c>
      <c r="B43" s="84" t="s">
        <v>65</v>
      </c>
      <c r="C43" s="34"/>
      <c r="D43" s="34"/>
      <c r="E43" s="35"/>
      <c r="F43" s="35"/>
      <c r="G43" s="35"/>
      <c r="H43" s="86"/>
      <c r="I43" s="97"/>
      <c r="J43" s="97"/>
      <c r="K43" s="97">
        <f t="shared" si="0"/>
        <v>0</v>
      </c>
      <c r="L43" s="98">
        <f t="shared" si="1"/>
        <v>0</v>
      </c>
      <c r="M43" s="99">
        <f t="shared" si="2"/>
        <v>0</v>
      </c>
      <c r="N43" s="100">
        <f t="shared" si="3"/>
        <v>0</v>
      </c>
      <c r="O43" s="101">
        <f t="shared" si="4"/>
        <v>0</v>
      </c>
    </row>
    <row r="44" spans="1:15">
      <c r="A44" s="31">
        <v>2023200676</v>
      </c>
      <c r="B44" s="34" t="s">
        <v>66</v>
      </c>
      <c r="C44" s="43"/>
      <c r="D44" s="43"/>
      <c r="E44" s="35">
        <v>2</v>
      </c>
      <c r="F44" s="35">
        <v>4</v>
      </c>
      <c r="G44" s="35">
        <v>8</v>
      </c>
      <c r="H44" s="86">
        <v>0.5</v>
      </c>
      <c r="I44" s="97"/>
      <c r="J44" s="97"/>
      <c r="K44" s="97">
        <f t="shared" si="0"/>
        <v>2</v>
      </c>
      <c r="L44" s="98">
        <f t="shared" si="1"/>
        <v>4</v>
      </c>
      <c r="M44" s="99">
        <f t="shared" si="2"/>
        <v>8</v>
      </c>
      <c r="N44" s="100">
        <f t="shared" si="3"/>
        <v>0.5</v>
      </c>
      <c r="O44" s="101">
        <f t="shared" si="4"/>
        <v>14.5</v>
      </c>
    </row>
    <row r="45" spans="1:15">
      <c r="A45" s="31">
        <v>2023200686</v>
      </c>
      <c r="B45" s="84" t="s">
        <v>67</v>
      </c>
      <c r="C45" s="82"/>
      <c r="D45" s="43"/>
      <c r="E45" s="35"/>
      <c r="F45" s="35">
        <v>4</v>
      </c>
      <c r="G45" s="88">
        <v>9</v>
      </c>
      <c r="H45" s="84"/>
      <c r="I45" s="97"/>
      <c r="J45" s="97"/>
      <c r="K45" s="97">
        <f t="shared" si="0"/>
        <v>0</v>
      </c>
      <c r="L45" s="98">
        <f t="shared" si="1"/>
        <v>4</v>
      </c>
      <c r="M45" s="99">
        <f t="shared" si="2"/>
        <v>9</v>
      </c>
      <c r="N45" s="100">
        <f t="shared" si="3"/>
        <v>0</v>
      </c>
      <c r="O45" s="101">
        <f t="shared" si="4"/>
        <v>13</v>
      </c>
    </row>
    <row r="46" spans="1:15">
      <c r="A46" s="31">
        <v>1996200254</v>
      </c>
      <c r="B46" s="84" t="s">
        <v>68</v>
      </c>
      <c r="C46" s="43"/>
      <c r="D46" s="43"/>
      <c r="E46" s="35"/>
      <c r="F46" s="35"/>
      <c r="G46" s="35"/>
      <c r="H46" s="86"/>
      <c r="I46" s="97"/>
      <c r="J46" s="97"/>
      <c r="K46" s="97">
        <f t="shared" si="0"/>
        <v>0</v>
      </c>
      <c r="L46" s="98">
        <f t="shared" si="1"/>
        <v>0</v>
      </c>
      <c r="M46" s="99">
        <f t="shared" si="2"/>
        <v>0</v>
      </c>
      <c r="N46" s="100">
        <f t="shared" si="3"/>
        <v>0</v>
      </c>
      <c r="O46" s="101">
        <f t="shared" si="4"/>
        <v>0</v>
      </c>
    </row>
    <row r="47" spans="1:15">
      <c r="A47" s="83">
        <v>1989100048</v>
      </c>
      <c r="B47" s="84" t="s">
        <v>70</v>
      </c>
      <c r="C47" s="14"/>
      <c r="D47" s="14"/>
      <c r="E47" s="20"/>
      <c r="F47" s="20"/>
      <c r="G47" s="35"/>
      <c r="H47" s="86"/>
      <c r="I47" s="97"/>
      <c r="J47" s="97"/>
      <c r="K47" s="97">
        <f t="shared" si="0"/>
        <v>0</v>
      </c>
      <c r="L47" s="98">
        <f t="shared" si="1"/>
        <v>0</v>
      </c>
      <c r="M47" s="99">
        <f t="shared" si="2"/>
        <v>0</v>
      </c>
      <c r="N47" s="100">
        <f t="shared" si="3"/>
        <v>0</v>
      </c>
      <c r="O47" s="101">
        <f t="shared" si="4"/>
        <v>0</v>
      </c>
    </row>
    <row r="48" spans="1:15">
      <c r="A48" s="83">
        <v>2014160140</v>
      </c>
      <c r="B48" s="84" t="s">
        <v>72</v>
      </c>
      <c r="C48" s="14"/>
      <c r="D48" s="14"/>
      <c r="E48" s="35"/>
      <c r="F48" s="35"/>
      <c r="G48" s="35"/>
      <c r="H48" s="86"/>
      <c r="I48" s="97"/>
      <c r="J48" s="97"/>
      <c r="K48" s="97">
        <f t="shared" si="0"/>
        <v>0</v>
      </c>
      <c r="L48" s="98">
        <f t="shared" si="1"/>
        <v>0</v>
      </c>
      <c r="M48" s="99">
        <f t="shared" si="2"/>
        <v>0</v>
      </c>
      <c r="N48" s="100">
        <f t="shared" si="3"/>
        <v>0</v>
      </c>
      <c r="O48" s="101">
        <f t="shared" si="4"/>
        <v>0</v>
      </c>
    </row>
    <row r="49" spans="1:15">
      <c r="A49" s="31">
        <v>2010170178</v>
      </c>
      <c r="B49" s="20" t="s">
        <v>74</v>
      </c>
      <c r="C49" s="43"/>
      <c r="D49" s="43"/>
      <c r="E49" s="35"/>
      <c r="F49" s="35"/>
      <c r="G49" s="35">
        <v>5</v>
      </c>
      <c r="H49" s="89"/>
      <c r="I49" s="97"/>
      <c r="J49" s="97"/>
      <c r="K49" s="97">
        <f t="shared" si="0"/>
        <v>0</v>
      </c>
      <c r="L49" s="98">
        <f t="shared" si="1"/>
        <v>0</v>
      </c>
      <c r="M49" s="99">
        <f t="shared" si="2"/>
        <v>5</v>
      </c>
      <c r="N49" s="100">
        <f t="shared" si="3"/>
        <v>0</v>
      </c>
      <c r="O49" s="101">
        <f t="shared" si="4"/>
        <v>5</v>
      </c>
    </row>
    <row r="50" spans="1:15">
      <c r="A50" s="14">
        <v>2024200720</v>
      </c>
      <c r="B50" s="14" t="s">
        <v>75</v>
      </c>
      <c r="C50" s="45"/>
      <c r="D50" s="45"/>
      <c r="E50" s="35">
        <v>2</v>
      </c>
      <c r="F50" s="35">
        <v>6</v>
      </c>
      <c r="G50" s="35">
        <v>9</v>
      </c>
      <c r="H50" s="89"/>
      <c r="I50" s="45"/>
      <c r="J50" s="45"/>
      <c r="K50" s="97">
        <f t="shared" si="0"/>
        <v>2</v>
      </c>
      <c r="L50" s="98">
        <f t="shared" si="1"/>
        <v>6</v>
      </c>
      <c r="M50" s="99">
        <f t="shared" si="2"/>
        <v>9</v>
      </c>
      <c r="N50" s="100">
        <f t="shared" si="3"/>
        <v>0</v>
      </c>
      <c r="O50" s="101">
        <f t="shared" si="4"/>
        <v>17</v>
      </c>
    </row>
    <row r="51" spans="1:15">
      <c r="A51" s="14">
        <v>2024200721</v>
      </c>
      <c r="B51" s="14" t="s">
        <v>77</v>
      </c>
      <c r="C51" s="45"/>
      <c r="D51" s="45"/>
      <c r="E51" s="35">
        <v>2</v>
      </c>
      <c r="F51" s="35">
        <v>8</v>
      </c>
      <c r="G51" s="35">
        <v>8</v>
      </c>
      <c r="H51" s="89"/>
      <c r="I51" s="45"/>
      <c r="J51" s="45"/>
      <c r="K51" s="97">
        <f t="shared" si="0"/>
        <v>2</v>
      </c>
      <c r="L51" s="98">
        <f t="shared" si="1"/>
        <v>8</v>
      </c>
      <c r="M51" s="99">
        <f t="shared" si="2"/>
        <v>8</v>
      </c>
      <c r="N51" s="100">
        <f t="shared" si="3"/>
        <v>0</v>
      </c>
      <c r="O51" s="101">
        <f t="shared" si="4"/>
        <v>18</v>
      </c>
    </row>
    <row r="52" spans="1:15">
      <c r="A52" s="35">
        <v>2024200734</v>
      </c>
      <c r="B52" s="35" t="s">
        <v>78</v>
      </c>
      <c r="C52" s="45"/>
      <c r="D52" s="45"/>
      <c r="E52" s="35"/>
      <c r="F52" s="35">
        <v>2</v>
      </c>
      <c r="G52" s="35">
        <v>8</v>
      </c>
      <c r="H52" s="89"/>
      <c r="I52" s="45"/>
      <c r="J52" s="45"/>
      <c r="K52" s="97">
        <f t="shared" si="0"/>
        <v>0</v>
      </c>
      <c r="L52" s="98">
        <f t="shared" si="1"/>
        <v>2</v>
      </c>
      <c r="M52" s="99">
        <f t="shared" si="2"/>
        <v>8</v>
      </c>
      <c r="N52" s="100">
        <f t="shared" si="3"/>
        <v>0</v>
      </c>
      <c r="O52" s="101">
        <f t="shared" si="4"/>
        <v>10</v>
      </c>
    </row>
    <row r="53" spans="1:15">
      <c r="A53" s="14">
        <v>2024200743</v>
      </c>
      <c r="B53" s="14" t="s">
        <v>79</v>
      </c>
      <c r="C53" s="45"/>
      <c r="D53" s="45"/>
      <c r="E53" s="35">
        <v>2</v>
      </c>
      <c r="F53" s="35">
        <v>6</v>
      </c>
      <c r="G53" s="35">
        <v>9</v>
      </c>
      <c r="H53" s="89"/>
      <c r="I53" s="45"/>
      <c r="J53" s="45"/>
      <c r="K53" s="97">
        <f t="shared" si="0"/>
        <v>2</v>
      </c>
      <c r="L53" s="98">
        <f t="shared" si="1"/>
        <v>6</v>
      </c>
      <c r="M53" s="99">
        <f t="shared" si="2"/>
        <v>9</v>
      </c>
      <c r="N53" s="100">
        <f t="shared" si="3"/>
        <v>0</v>
      </c>
      <c r="O53" s="101">
        <f t="shared" si="4"/>
        <v>17</v>
      </c>
    </row>
    <row r="54" spans="1:15">
      <c r="A54" s="14">
        <v>2009110055</v>
      </c>
      <c r="B54" s="14" t="s">
        <v>80</v>
      </c>
      <c r="C54" s="45"/>
      <c r="D54" s="45"/>
      <c r="E54" s="35"/>
      <c r="F54" s="35"/>
      <c r="G54" s="35">
        <v>5</v>
      </c>
      <c r="H54" s="89"/>
      <c r="I54" s="45"/>
      <c r="J54" s="45"/>
      <c r="K54" s="97">
        <f t="shared" si="0"/>
        <v>0</v>
      </c>
      <c r="L54" s="98">
        <f t="shared" si="1"/>
        <v>0</v>
      </c>
      <c r="M54" s="99">
        <f t="shared" si="2"/>
        <v>5</v>
      </c>
      <c r="N54" s="100">
        <f t="shared" si="3"/>
        <v>0</v>
      </c>
      <c r="O54" s="101">
        <f t="shared" si="4"/>
        <v>5</v>
      </c>
    </row>
  </sheetData>
  <mergeCells count="10">
    <mergeCell ref="A1:O1"/>
    <mergeCell ref="A2:B2"/>
    <mergeCell ref="C2:D2"/>
    <mergeCell ref="F2:G2"/>
    <mergeCell ref="H2:I2"/>
    <mergeCell ref="A3:O3"/>
    <mergeCell ref="C4:H4"/>
    <mergeCell ref="I4:O4"/>
    <mergeCell ref="A4:A5"/>
    <mergeCell ref="B4:B5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67"/>
  <sheetViews>
    <sheetView topLeftCell="A51" workbookViewId="0">
      <selection activeCell="D56" sqref="D56"/>
    </sheetView>
  </sheetViews>
  <sheetFormatPr defaultColWidth="9" defaultRowHeight="15.6"/>
  <cols>
    <col min="2" max="2" width="18.9" customWidth="1"/>
    <col min="3" max="3" width="22.7" customWidth="1"/>
    <col min="5" max="5" width="11" customWidth="1"/>
    <col min="6" max="6" width="12.3" customWidth="1"/>
  </cols>
  <sheetData>
    <row r="1" ht="27" customHeight="1" spans="2:6">
      <c r="B1" s="25" t="s">
        <v>225</v>
      </c>
      <c r="C1" s="25"/>
      <c r="D1" s="25"/>
      <c r="E1" s="25"/>
      <c r="F1" s="25"/>
    </row>
    <row r="2" ht="15" customHeight="1" spans="2:6">
      <c r="B2" s="26" t="s">
        <v>226</v>
      </c>
      <c r="C2" s="26"/>
      <c r="D2" s="26"/>
      <c r="E2" s="26"/>
      <c r="F2" s="26"/>
    </row>
    <row r="3" ht="15" customHeight="1" spans="2:6">
      <c r="B3" s="27" t="s">
        <v>93</v>
      </c>
      <c r="C3" s="28" t="s">
        <v>227</v>
      </c>
      <c r="D3" s="28" t="s">
        <v>228</v>
      </c>
      <c r="E3" s="29" t="s">
        <v>229</v>
      </c>
      <c r="F3" s="30"/>
    </row>
    <row r="4" ht="15" customHeight="1" spans="2:6">
      <c r="B4" s="31" t="s">
        <v>230</v>
      </c>
      <c r="C4" s="31" t="s">
        <v>231</v>
      </c>
      <c r="D4" s="32">
        <v>4404</v>
      </c>
      <c r="E4" s="33" t="s">
        <v>74</v>
      </c>
      <c r="F4" s="34" t="s">
        <v>49</v>
      </c>
    </row>
    <row r="5" ht="15" customHeight="1" spans="2:6">
      <c r="B5" s="31" t="s">
        <v>232</v>
      </c>
      <c r="C5" s="31" t="s">
        <v>231</v>
      </c>
      <c r="D5" s="32">
        <v>4405</v>
      </c>
      <c r="E5" s="35" t="s">
        <v>75</v>
      </c>
      <c r="F5" s="34" t="s">
        <v>50</v>
      </c>
    </row>
    <row r="6" ht="15" customHeight="1" spans="2:6">
      <c r="B6" s="35" t="s">
        <v>233</v>
      </c>
      <c r="C6" s="31" t="s">
        <v>231</v>
      </c>
      <c r="D6" s="32">
        <v>4406</v>
      </c>
      <c r="E6" s="35" t="s">
        <v>77</v>
      </c>
      <c r="F6" s="34" t="s">
        <v>51</v>
      </c>
    </row>
    <row r="7" ht="15" customHeight="1" spans="2:6">
      <c r="B7" s="35" t="s">
        <v>234</v>
      </c>
      <c r="C7" s="31" t="s">
        <v>231</v>
      </c>
      <c r="D7" s="32">
        <v>4407</v>
      </c>
      <c r="E7" s="35" t="s">
        <v>78</v>
      </c>
      <c r="F7" s="36" t="s">
        <v>34</v>
      </c>
    </row>
    <row r="8" ht="15" customHeight="1" spans="2:6">
      <c r="B8" s="35" t="s">
        <v>235</v>
      </c>
      <c r="C8" s="31" t="s">
        <v>231</v>
      </c>
      <c r="D8" s="32">
        <v>4408</v>
      </c>
      <c r="E8" s="35" t="s">
        <v>79</v>
      </c>
      <c r="F8" s="33" t="s">
        <v>40</v>
      </c>
    </row>
    <row r="9" ht="15" customHeight="1" spans="2:6">
      <c r="B9" s="35" t="s">
        <v>236</v>
      </c>
      <c r="C9" s="31" t="s">
        <v>231</v>
      </c>
      <c r="D9" s="32">
        <v>5301</v>
      </c>
      <c r="E9" s="34" t="s">
        <v>66</v>
      </c>
      <c r="F9" s="33" t="s">
        <v>32</v>
      </c>
    </row>
    <row r="10" ht="15" customHeight="1" spans="2:6">
      <c r="B10" s="35" t="s">
        <v>237</v>
      </c>
      <c r="C10" s="31" t="s">
        <v>231</v>
      </c>
      <c r="D10" s="32">
        <v>5303</v>
      </c>
      <c r="E10" s="34" t="s">
        <v>67</v>
      </c>
      <c r="F10" s="34" t="s">
        <v>42</v>
      </c>
    </row>
    <row r="11" ht="15" customHeight="1" spans="2:6">
      <c r="B11" s="31" t="s">
        <v>238</v>
      </c>
      <c r="C11" s="31" t="s">
        <v>231</v>
      </c>
      <c r="D11" s="32">
        <v>5305</v>
      </c>
      <c r="E11" s="199" t="s">
        <v>55</v>
      </c>
      <c r="F11" s="34" t="s">
        <v>43</v>
      </c>
    </row>
    <row r="12" ht="15" customHeight="1" spans="2:6">
      <c r="B12" s="31" t="s">
        <v>239</v>
      </c>
      <c r="C12" s="31" t="s">
        <v>231</v>
      </c>
      <c r="D12" s="32">
        <v>5306</v>
      </c>
      <c r="E12" s="38" t="s">
        <v>56</v>
      </c>
      <c r="F12" s="34" t="s">
        <v>44</v>
      </c>
    </row>
    <row r="13" ht="15" customHeight="1" spans="2:6">
      <c r="B13" s="31" t="s">
        <v>240</v>
      </c>
      <c r="C13" s="31" t="s">
        <v>231</v>
      </c>
      <c r="D13" s="32" t="s">
        <v>241</v>
      </c>
      <c r="E13" s="38" t="s">
        <v>57</v>
      </c>
      <c r="F13" s="34" t="s">
        <v>46</v>
      </c>
    </row>
    <row r="14" ht="15" customHeight="1" spans="2:6">
      <c r="B14" s="35" t="s">
        <v>242</v>
      </c>
      <c r="C14" s="31" t="s">
        <v>231</v>
      </c>
      <c r="D14" s="32" t="s">
        <v>243</v>
      </c>
      <c r="E14" s="20" t="s">
        <v>58</v>
      </c>
      <c r="F14" s="36" t="s">
        <v>36</v>
      </c>
    </row>
    <row r="15" ht="15" customHeight="1" spans="2:6">
      <c r="B15" s="35" t="s">
        <v>244</v>
      </c>
      <c r="C15" s="31" t="s">
        <v>231</v>
      </c>
      <c r="D15" s="32" t="s">
        <v>245</v>
      </c>
      <c r="E15" s="34" t="s">
        <v>53</v>
      </c>
      <c r="F15" s="36" t="s">
        <v>37</v>
      </c>
    </row>
    <row r="16" ht="15" customHeight="1" spans="2:6">
      <c r="B16" s="35" t="s">
        <v>246</v>
      </c>
      <c r="C16" s="31" t="s">
        <v>231</v>
      </c>
      <c r="D16" s="32" t="s">
        <v>247</v>
      </c>
      <c r="E16" s="20" t="s">
        <v>54</v>
      </c>
      <c r="F16" s="34" t="s">
        <v>38</v>
      </c>
    </row>
    <row r="17" ht="15" customHeight="1" spans="2:6">
      <c r="B17" s="28" t="s">
        <v>248</v>
      </c>
      <c r="C17" s="28"/>
      <c r="D17" s="28"/>
      <c r="E17" s="28"/>
      <c r="F17" s="28"/>
    </row>
    <row r="18" ht="15" customHeight="1" spans="2:6">
      <c r="B18" s="27" t="s">
        <v>93</v>
      </c>
      <c r="C18" s="28" t="s">
        <v>227</v>
      </c>
      <c r="D18" s="28" t="s">
        <v>228</v>
      </c>
      <c r="E18" s="29" t="s">
        <v>229</v>
      </c>
      <c r="F18" s="30"/>
    </row>
    <row r="19" ht="15" customHeight="1" spans="2:6">
      <c r="B19" s="20" t="s">
        <v>146</v>
      </c>
      <c r="C19" s="20" t="s">
        <v>114</v>
      </c>
      <c r="D19" s="32">
        <v>4406</v>
      </c>
      <c r="E19" s="33" t="s">
        <v>32</v>
      </c>
      <c r="F19" s="33" t="s">
        <v>28</v>
      </c>
    </row>
    <row r="20" ht="15" customHeight="1" spans="2:6">
      <c r="B20" s="20" t="s">
        <v>249</v>
      </c>
      <c r="C20" s="20" t="s">
        <v>114</v>
      </c>
      <c r="D20" s="32">
        <v>4407</v>
      </c>
      <c r="E20" s="33" t="s">
        <v>33</v>
      </c>
      <c r="F20" s="33" t="s">
        <v>29</v>
      </c>
    </row>
    <row r="21" ht="15" customHeight="1" spans="2:6">
      <c r="B21" s="20" t="s">
        <v>250</v>
      </c>
      <c r="C21" s="20" t="s">
        <v>114</v>
      </c>
      <c r="D21" s="32">
        <v>4408</v>
      </c>
      <c r="E21" s="36" t="s">
        <v>34</v>
      </c>
      <c r="F21" s="33" t="s">
        <v>21</v>
      </c>
    </row>
    <row r="22" ht="15" customHeight="1" spans="2:6">
      <c r="B22" s="20" t="s">
        <v>251</v>
      </c>
      <c r="C22" s="20" t="s">
        <v>114</v>
      </c>
      <c r="D22" s="32">
        <v>5301</v>
      </c>
      <c r="E22" s="33" t="s">
        <v>27</v>
      </c>
      <c r="F22" s="33" t="s">
        <v>23</v>
      </c>
    </row>
    <row r="23" ht="15" customHeight="1" spans="2:6">
      <c r="B23" s="20" t="s">
        <v>144</v>
      </c>
      <c r="C23" s="20" t="s">
        <v>114</v>
      </c>
      <c r="D23" s="32">
        <v>5303</v>
      </c>
      <c r="E23" s="35" t="s">
        <v>79</v>
      </c>
      <c r="F23" s="33" t="s">
        <v>40</v>
      </c>
    </row>
    <row r="24" ht="15" customHeight="1" spans="2:6">
      <c r="B24" s="20" t="s">
        <v>252</v>
      </c>
      <c r="C24" s="20" t="s">
        <v>114</v>
      </c>
      <c r="D24" s="32">
        <v>5305</v>
      </c>
      <c r="E24" s="34" t="s">
        <v>66</v>
      </c>
      <c r="F24" s="35" t="s">
        <v>75</v>
      </c>
    </row>
    <row r="25" ht="15" customHeight="1" spans="2:6">
      <c r="B25" s="20" t="s">
        <v>253</v>
      </c>
      <c r="C25" s="20" t="s">
        <v>110</v>
      </c>
      <c r="D25" s="32">
        <v>5306</v>
      </c>
      <c r="E25" s="34" t="s">
        <v>67</v>
      </c>
      <c r="F25" s="34" t="s">
        <v>42</v>
      </c>
    </row>
    <row r="26" ht="15" customHeight="1" spans="2:6">
      <c r="B26" s="20" t="s">
        <v>254</v>
      </c>
      <c r="C26" s="20" t="s">
        <v>110</v>
      </c>
      <c r="D26" s="32" t="s">
        <v>241</v>
      </c>
      <c r="E26" s="199" t="s">
        <v>55</v>
      </c>
      <c r="F26" s="34" t="s">
        <v>43</v>
      </c>
    </row>
    <row r="27" ht="15" customHeight="1" spans="2:6">
      <c r="B27" s="20" t="s">
        <v>131</v>
      </c>
      <c r="C27" s="20" t="s">
        <v>110</v>
      </c>
      <c r="D27" s="32" t="s">
        <v>243</v>
      </c>
      <c r="E27" s="38" t="s">
        <v>56</v>
      </c>
      <c r="F27" s="34" t="s">
        <v>44</v>
      </c>
    </row>
    <row r="28" ht="15" customHeight="1" spans="2:6">
      <c r="B28" s="20" t="s">
        <v>122</v>
      </c>
      <c r="C28" s="20" t="s">
        <v>255</v>
      </c>
      <c r="D28" s="32" t="s">
        <v>245</v>
      </c>
      <c r="E28" s="38" t="s">
        <v>57</v>
      </c>
      <c r="F28" s="34" t="s">
        <v>46</v>
      </c>
    </row>
    <row r="29" ht="15" customHeight="1" spans="2:6">
      <c r="B29" s="20" t="s">
        <v>124</v>
      </c>
      <c r="C29" s="20" t="s">
        <v>255</v>
      </c>
      <c r="D29" s="32" t="s">
        <v>247</v>
      </c>
      <c r="E29" s="20" t="s">
        <v>58</v>
      </c>
      <c r="F29" s="36" t="s">
        <v>36</v>
      </c>
    </row>
    <row r="30" ht="15" customHeight="1" spans="2:6">
      <c r="B30" s="28" t="s">
        <v>256</v>
      </c>
      <c r="C30" s="28"/>
      <c r="D30" s="28"/>
      <c r="E30" s="28"/>
      <c r="F30" s="28"/>
    </row>
    <row r="31" ht="15" customHeight="1" spans="2:6">
      <c r="B31" s="27" t="s">
        <v>93</v>
      </c>
      <c r="C31" s="28" t="s">
        <v>227</v>
      </c>
      <c r="D31" s="28" t="s">
        <v>228</v>
      </c>
      <c r="E31" s="29" t="s">
        <v>229</v>
      </c>
      <c r="F31" s="30"/>
    </row>
    <row r="32" ht="15" customHeight="1" spans="2:6">
      <c r="B32" s="31" t="s">
        <v>230</v>
      </c>
      <c r="C32" s="39" t="s">
        <v>257</v>
      </c>
      <c r="D32" s="32">
        <v>4404</v>
      </c>
      <c r="E32" s="33" t="s">
        <v>74</v>
      </c>
      <c r="F32" s="34" t="s">
        <v>49</v>
      </c>
    </row>
    <row r="33" ht="15" customHeight="1" spans="2:6">
      <c r="B33" s="31" t="s">
        <v>232</v>
      </c>
      <c r="C33" s="39" t="s">
        <v>257</v>
      </c>
      <c r="D33" s="32">
        <v>4405</v>
      </c>
      <c r="E33" s="35" t="s">
        <v>75</v>
      </c>
      <c r="F33" s="34" t="s">
        <v>50</v>
      </c>
    </row>
    <row r="34" ht="15" customHeight="1" spans="2:12">
      <c r="B34" s="31" t="s">
        <v>233</v>
      </c>
      <c r="C34" s="39" t="s">
        <v>257</v>
      </c>
      <c r="D34" s="32">
        <v>4406</v>
      </c>
      <c r="E34" s="35" t="s">
        <v>77</v>
      </c>
      <c r="F34" s="34" t="s">
        <v>51</v>
      </c>
      <c r="K34" s="34" t="s">
        <v>38</v>
      </c>
      <c r="L34" s="45">
        <v>6</v>
      </c>
    </row>
    <row r="35" ht="15" customHeight="1" spans="2:11">
      <c r="B35" s="31" t="s">
        <v>234</v>
      </c>
      <c r="C35" s="39" t="s">
        <v>257</v>
      </c>
      <c r="D35" s="32">
        <v>4407</v>
      </c>
      <c r="E35" s="35" t="s">
        <v>78</v>
      </c>
      <c r="F35" s="33" t="s">
        <v>23</v>
      </c>
      <c r="K35" s="46" t="s">
        <v>38</v>
      </c>
    </row>
    <row r="36" ht="15" customHeight="1" spans="2:11">
      <c r="B36" s="31" t="s">
        <v>235</v>
      </c>
      <c r="C36" s="39" t="s">
        <v>257</v>
      </c>
      <c r="D36" s="32">
        <v>4408</v>
      </c>
      <c r="E36" s="35" t="s">
        <v>79</v>
      </c>
      <c r="F36" s="33" t="s">
        <v>40</v>
      </c>
      <c r="K36" s="34" t="s">
        <v>38</v>
      </c>
    </row>
    <row r="37" ht="15" customHeight="1" spans="2:11">
      <c r="B37" s="31" t="s">
        <v>236</v>
      </c>
      <c r="C37" s="39" t="s">
        <v>257</v>
      </c>
      <c r="D37" s="32">
        <v>5301</v>
      </c>
      <c r="E37" s="34" t="s">
        <v>66</v>
      </c>
      <c r="F37" s="34" t="s">
        <v>80</v>
      </c>
      <c r="K37" s="34" t="s">
        <v>38</v>
      </c>
    </row>
    <row r="38" ht="15" customHeight="1" spans="2:11">
      <c r="B38" s="31" t="s">
        <v>237</v>
      </c>
      <c r="C38" s="39" t="s">
        <v>257</v>
      </c>
      <c r="D38" s="32">
        <v>5303</v>
      </c>
      <c r="E38" s="34" t="s">
        <v>67</v>
      </c>
      <c r="F38" s="34" t="s">
        <v>42</v>
      </c>
      <c r="K38" s="34" t="s">
        <v>38</v>
      </c>
    </row>
    <row r="39" ht="15" customHeight="1" spans="2:11">
      <c r="B39" s="31" t="s">
        <v>238</v>
      </c>
      <c r="C39" s="39" t="s">
        <v>257</v>
      </c>
      <c r="D39" s="32">
        <v>5305</v>
      </c>
      <c r="E39" s="199" t="s">
        <v>55</v>
      </c>
      <c r="F39" s="34" t="s">
        <v>43</v>
      </c>
      <c r="K39" s="47" t="s">
        <v>38</v>
      </c>
    </row>
    <row r="40" ht="15" customHeight="1" spans="2:12">
      <c r="B40" s="31" t="s">
        <v>239</v>
      </c>
      <c r="C40" s="39" t="s">
        <v>257</v>
      </c>
      <c r="D40" s="32">
        <v>5306</v>
      </c>
      <c r="E40" s="38" t="s">
        <v>56</v>
      </c>
      <c r="F40" s="34" t="s">
        <v>44</v>
      </c>
      <c r="K40" s="36" t="s">
        <v>36</v>
      </c>
      <c r="L40" s="45">
        <v>8</v>
      </c>
    </row>
    <row r="41" ht="15" customHeight="1" spans="2:11">
      <c r="B41" s="31" t="s">
        <v>240</v>
      </c>
      <c r="C41" s="39" t="s">
        <v>257</v>
      </c>
      <c r="D41" s="32" t="s">
        <v>241</v>
      </c>
      <c r="E41" s="38" t="s">
        <v>57</v>
      </c>
      <c r="F41" s="34" t="s">
        <v>46</v>
      </c>
      <c r="K41" s="48" t="s">
        <v>36</v>
      </c>
    </row>
    <row r="42" ht="15" customHeight="1" spans="2:11">
      <c r="B42" s="31" t="s">
        <v>242</v>
      </c>
      <c r="C42" s="39" t="s">
        <v>257</v>
      </c>
      <c r="D42" s="32" t="s">
        <v>243</v>
      </c>
      <c r="E42" s="20" t="s">
        <v>58</v>
      </c>
      <c r="F42" s="36" t="s">
        <v>36</v>
      </c>
      <c r="K42" s="36" t="s">
        <v>36</v>
      </c>
    </row>
    <row r="43" ht="15" customHeight="1" spans="2:11">
      <c r="B43" s="31" t="s">
        <v>244</v>
      </c>
      <c r="C43" s="39" t="s">
        <v>257</v>
      </c>
      <c r="D43" s="32" t="s">
        <v>245</v>
      </c>
      <c r="E43" s="34" t="s">
        <v>53</v>
      </c>
      <c r="F43" s="36" t="s">
        <v>37</v>
      </c>
      <c r="K43" s="36" t="s">
        <v>36</v>
      </c>
    </row>
    <row r="44" ht="15" customHeight="1" spans="2:11">
      <c r="B44" s="31" t="s">
        <v>246</v>
      </c>
      <c r="C44" s="39" t="s">
        <v>257</v>
      </c>
      <c r="D44" s="32" t="s">
        <v>247</v>
      </c>
      <c r="E44" s="20" t="s">
        <v>54</v>
      </c>
      <c r="F44" s="34" t="s">
        <v>38</v>
      </c>
      <c r="K44" s="36" t="s">
        <v>36</v>
      </c>
    </row>
    <row r="45" ht="15" customHeight="1" spans="2:11">
      <c r="B45" s="40" t="s">
        <v>258</v>
      </c>
      <c r="C45" s="41"/>
      <c r="D45" s="41"/>
      <c r="E45" s="41"/>
      <c r="F45" s="42"/>
      <c r="J45" s="49"/>
      <c r="K45" s="36" t="s">
        <v>36</v>
      </c>
    </row>
    <row r="46" ht="15" customHeight="1" spans="2:11">
      <c r="B46" s="27" t="s">
        <v>93</v>
      </c>
      <c r="C46" s="28" t="s">
        <v>227</v>
      </c>
      <c r="D46" s="28" t="s">
        <v>228</v>
      </c>
      <c r="E46" s="29" t="s">
        <v>229</v>
      </c>
      <c r="F46" s="30"/>
      <c r="J46" s="49"/>
      <c r="K46" s="36" t="s">
        <v>36</v>
      </c>
    </row>
    <row r="47" ht="15" customHeight="1" spans="2:11">
      <c r="B47" s="20" t="s">
        <v>155</v>
      </c>
      <c r="C47" s="20" t="s">
        <v>170</v>
      </c>
      <c r="D47" s="43">
        <v>4402</v>
      </c>
      <c r="E47" s="33" t="s">
        <v>74</v>
      </c>
      <c r="F47" s="34" t="s">
        <v>49</v>
      </c>
      <c r="J47" s="49"/>
      <c r="K47" s="50" t="s">
        <v>36</v>
      </c>
    </row>
    <row r="48" ht="15" customHeight="1" spans="2:12">
      <c r="B48" s="35" t="s">
        <v>259</v>
      </c>
      <c r="C48" s="20" t="s">
        <v>170</v>
      </c>
      <c r="D48" s="43">
        <v>4403</v>
      </c>
      <c r="E48" s="35" t="s">
        <v>75</v>
      </c>
      <c r="F48" s="34" t="s">
        <v>50</v>
      </c>
      <c r="K48" s="33" t="s">
        <v>40</v>
      </c>
      <c r="L48" s="45">
        <v>9</v>
      </c>
    </row>
    <row r="49" ht="15" customHeight="1" spans="2:11">
      <c r="B49" s="31" t="s">
        <v>260</v>
      </c>
      <c r="C49" s="20" t="s">
        <v>170</v>
      </c>
      <c r="D49" s="43">
        <v>4404</v>
      </c>
      <c r="E49" s="35" t="s">
        <v>77</v>
      </c>
      <c r="F49" s="34" t="s">
        <v>51</v>
      </c>
      <c r="K49" s="51" t="s">
        <v>40</v>
      </c>
    </row>
    <row r="50" ht="15" customHeight="1" spans="2:11">
      <c r="B50" s="31" t="s">
        <v>261</v>
      </c>
      <c r="C50" s="20" t="s">
        <v>170</v>
      </c>
      <c r="D50" s="43">
        <v>4405</v>
      </c>
      <c r="E50" s="35" t="s">
        <v>78</v>
      </c>
      <c r="F50" s="33" t="s">
        <v>23</v>
      </c>
      <c r="I50" s="49">
        <v>4402</v>
      </c>
      <c r="J50" s="49">
        <v>60</v>
      </c>
      <c r="K50" s="33" t="s">
        <v>40</v>
      </c>
    </row>
    <row r="51" ht="15" customHeight="1" spans="2:11">
      <c r="B51" s="20" t="s">
        <v>262</v>
      </c>
      <c r="C51" s="20" t="s">
        <v>170</v>
      </c>
      <c r="D51" s="43">
        <v>4406</v>
      </c>
      <c r="E51" s="35" t="s">
        <v>79</v>
      </c>
      <c r="F51" s="33" t="s">
        <v>40</v>
      </c>
      <c r="I51" s="49">
        <v>4403</v>
      </c>
      <c r="J51" s="49">
        <v>60</v>
      </c>
      <c r="K51" s="33" t="s">
        <v>40</v>
      </c>
    </row>
    <row r="52" ht="15" customHeight="1" spans="2:11">
      <c r="B52" s="44" t="s">
        <v>168</v>
      </c>
      <c r="C52" s="44" t="s">
        <v>213</v>
      </c>
      <c r="D52" s="43">
        <v>4407</v>
      </c>
      <c r="E52" s="34" t="s">
        <v>66</v>
      </c>
      <c r="F52" s="34" t="s">
        <v>80</v>
      </c>
      <c r="I52" s="49">
        <v>4404</v>
      </c>
      <c r="J52" s="49">
        <v>60</v>
      </c>
      <c r="K52" s="33" t="s">
        <v>40</v>
      </c>
    </row>
    <row r="53" ht="15" customHeight="1" spans="2:11">
      <c r="B53" s="44" t="s">
        <v>159</v>
      </c>
      <c r="C53" s="44" t="s">
        <v>213</v>
      </c>
      <c r="D53" s="43" t="s">
        <v>245</v>
      </c>
      <c r="E53" s="34" t="s">
        <v>67</v>
      </c>
      <c r="F53" s="34" t="s">
        <v>42</v>
      </c>
      <c r="I53" s="49">
        <v>4405</v>
      </c>
      <c r="J53" s="49">
        <v>60</v>
      </c>
      <c r="K53" s="33" t="s">
        <v>40</v>
      </c>
    </row>
    <row r="54" ht="15" customHeight="1" spans="2:11">
      <c r="B54" s="44" t="s">
        <v>160</v>
      </c>
      <c r="C54" s="44" t="s">
        <v>213</v>
      </c>
      <c r="D54" s="43">
        <v>5301</v>
      </c>
      <c r="E54" s="199" t="s">
        <v>55</v>
      </c>
      <c r="F54" s="34" t="s">
        <v>43</v>
      </c>
      <c r="I54" s="49">
        <v>4406</v>
      </c>
      <c r="J54" s="49">
        <v>60</v>
      </c>
      <c r="K54" s="33" t="s">
        <v>40</v>
      </c>
    </row>
    <row r="55" ht="15" customHeight="1" spans="2:11">
      <c r="B55" s="44" t="s">
        <v>169</v>
      </c>
      <c r="C55" s="44" t="s">
        <v>213</v>
      </c>
      <c r="D55" s="43" t="s">
        <v>247</v>
      </c>
      <c r="E55" s="38" t="s">
        <v>56</v>
      </c>
      <c r="F55" s="34" t="s">
        <v>44</v>
      </c>
      <c r="I55" s="49">
        <v>4407</v>
      </c>
      <c r="J55" s="49">
        <v>60</v>
      </c>
      <c r="K55" s="33" t="s">
        <v>40</v>
      </c>
    </row>
    <row r="56" s="24" customFormat="1" ht="15" customHeight="1" spans="2:11">
      <c r="B56" s="20" t="s">
        <v>144</v>
      </c>
      <c r="C56" s="20" t="s">
        <v>150</v>
      </c>
      <c r="D56" s="43">
        <v>5305</v>
      </c>
      <c r="E56" s="38" t="s">
        <v>57</v>
      </c>
      <c r="F56" s="34" t="s">
        <v>46</v>
      </c>
      <c r="I56" s="49">
        <v>4408</v>
      </c>
      <c r="J56" s="49">
        <v>60</v>
      </c>
      <c r="K56" s="33" t="s">
        <v>40</v>
      </c>
    </row>
    <row r="57" s="24" customFormat="1" ht="15" customHeight="1" spans="2:12">
      <c r="B57" s="31" t="s">
        <v>252</v>
      </c>
      <c r="C57" s="20" t="s">
        <v>150</v>
      </c>
      <c r="D57" s="43">
        <v>5306</v>
      </c>
      <c r="E57" s="20" t="s">
        <v>58</v>
      </c>
      <c r="F57" s="36" t="s">
        <v>36</v>
      </c>
      <c r="I57" s="49">
        <v>5301</v>
      </c>
      <c r="J57" s="49">
        <v>60</v>
      </c>
      <c r="K57" s="34" t="s">
        <v>43</v>
      </c>
      <c r="L57" s="24">
        <v>8</v>
      </c>
    </row>
    <row r="58" s="24" customFormat="1" ht="15" customHeight="1" spans="2:11">
      <c r="B58" s="44" t="s">
        <v>263</v>
      </c>
      <c r="C58" s="44" t="s">
        <v>187</v>
      </c>
      <c r="D58" s="43" t="s">
        <v>241</v>
      </c>
      <c r="E58" s="34" t="s">
        <v>53</v>
      </c>
      <c r="F58" s="36" t="s">
        <v>37</v>
      </c>
      <c r="I58" s="49">
        <v>5303</v>
      </c>
      <c r="J58" s="49">
        <v>60</v>
      </c>
      <c r="K58" s="34" t="s">
        <v>43</v>
      </c>
    </row>
    <row r="59" ht="15" customHeight="1" spans="2:11">
      <c r="B59" s="44" t="s">
        <v>264</v>
      </c>
      <c r="C59" s="44" t="s">
        <v>187</v>
      </c>
      <c r="D59" s="43" t="s">
        <v>243</v>
      </c>
      <c r="E59" s="20" t="s">
        <v>54</v>
      </c>
      <c r="F59" s="34" t="s">
        <v>38</v>
      </c>
      <c r="I59" s="49">
        <v>5305</v>
      </c>
      <c r="J59" s="49">
        <v>60</v>
      </c>
      <c r="K59" s="34" t="s">
        <v>43</v>
      </c>
    </row>
    <row r="60" ht="15" customHeight="1" spans="2:11">
      <c r="B60" s="44"/>
      <c r="C60" s="44"/>
      <c r="D60" s="43"/>
      <c r="E60" s="33"/>
      <c r="F60" s="33"/>
      <c r="I60" s="49">
        <v>5306</v>
      </c>
      <c r="J60" s="49">
        <v>60</v>
      </c>
      <c r="K60" s="34" t="s">
        <v>43</v>
      </c>
    </row>
    <row r="61" ht="15" customHeight="1" spans="2:11">
      <c r="B61" s="44"/>
      <c r="C61" s="44"/>
      <c r="D61" s="43"/>
      <c r="E61" s="33"/>
      <c r="F61" s="33"/>
      <c r="I61" s="49" t="s">
        <v>241</v>
      </c>
      <c r="J61" s="49">
        <v>60</v>
      </c>
      <c r="K61" s="34" t="s">
        <v>43</v>
      </c>
    </row>
    <row r="62" ht="15" customHeight="1" spans="2:11">
      <c r="B62" s="28" t="s">
        <v>265</v>
      </c>
      <c r="C62" s="28"/>
      <c r="D62" s="28"/>
      <c r="E62" s="28"/>
      <c r="F62" s="28"/>
      <c r="I62" s="49" t="s">
        <v>243</v>
      </c>
      <c r="J62" s="49">
        <v>60</v>
      </c>
      <c r="K62" s="34" t="s">
        <v>43</v>
      </c>
    </row>
    <row r="63" ht="15" customHeight="1" spans="2:11">
      <c r="B63" s="27" t="s">
        <v>93</v>
      </c>
      <c r="C63" s="28" t="s">
        <v>227</v>
      </c>
      <c r="D63" s="28" t="s">
        <v>228</v>
      </c>
      <c r="E63" s="29" t="s">
        <v>229</v>
      </c>
      <c r="F63" s="30"/>
      <c r="I63" s="49" t="s">
        <v>245</v>
      </c>
      <c r="J63" s="49">
        <v>120</v>
      </c>
      <c r="K63" s="34" t="s">
        <v>43</v>
      </c>
    </row>
    <row r="64" ht="15" customHeight="1" spans="2:11">
      <c r="B64" s="35" t="s">
        <v>266</v>
      </c>
      <c r="C64" s="20" t="s">
        <v>142</v>
      </c>
      <c r="D64" s="43">
        <v>4404</v>
      </c>
      <c r="E64" s="35" t="s">
        <v>75</v>
      </c>
      <c r="F64" s="34" t="s">
        <v>50</v>
      </c>
      <c r="I64" s="49" t="s">
        <v>247</v>
      </c>
      <c r="J64" s="49">
        <v>120</v>
      </c>
      <c r="K64" s="34" t="s">
        <v>43</v>
      </c>
    </row>
    <row r="65" ht="15" customHeight="1" spans="2:12">
      <c r="B65" s="35" t="s">
        <v>267</v>
      </c>
      <c r="C65" s="20" t="s">
        <v>142</v>
      </c>
      <c r="D65" s="43">
        <v>4405</v>
      </c>
      <c r="E65" s="35" t="s">
        <v>77</v>
      </c>
      <c r="F65" s="34" t="s">
        <v>51</v>
      </c>
      <c r="K65" s="34" t="s">
        <v>53</v>
      </c>
      <c r="L65">
        <v>8</v>
      </c>
    </row>
    <row r="66" ht="15" customHeight="1" spans="2:11">
      <c r="B66" s="20" t="s">
        <v>146</v>
      </c>
      <c r="C66" s="20" t="s">
        <v>268</v>
      </c>
      <c r="D66" s="43">
        <v>4406</v>
      </c>
      <c r="E66" s="35" t="s">
        <v>78</v>
      </c>
      <c r="F66" s="33" t="s">
        <v>23</v>
      </c>
      <c r="K66" s="34" t="s">
        <v>53</v>
      </c>
    </row>
    <row r="67" ht="15" customHeight="1" spans="2:11">
      <c r="B67" s="20" t="s">
        <v>249</v>
      </c>
      <c r="C67" s="20" t="s">
        <v>268</v>
      </c>
      <c r="D67" s="43">
        <v>4407</v>
      </c>
      <c r="E67" s="35" t="s">
        <v>79</v>
      </c>
      <c r="F67" s="33" t="s">
        <v>40</v>
      </c>
      <c r="K67" s="34" t="s">
        <v>53</v>
      </c>
    </row>
    <row r="68" ht="15" customHeight="1" spans="2:11">
      <c r="B68" s="20" t="s">
        <v>250</v>
      </c>
      <c r="C68" s="20" t="s">
        <v>268</v>
      </c>
      <c r="D68" s="43">
        <v>4408</v>
      </c>
      <c r="E68" s="34" t="s">
        <v>66</v>
      </c>
      <c r="F68" s="34" t="s">
        <v>80</v>
      </c>
      <c r="K68" s="34" t="s">
        <v>53</v>
      </c>
    </row>
    <row r="69" ht="15" customHeight="1" spans="2:11">
      <c r="B69" s="20" t="s">
        <v>251</v>
      </c>
      <c r="C69" s="20" t="s">
        <v>268</v>
      </c>
      <c r="D69" s="43">
        <v>5301</v>
      </c>
      <c r="E69" s="34" t="s">
        <v>67</v>
      </c>
      <c r="F69" s="34" t="s">
        <v>42</v>
      </c>
      <c r="K69" s="34" t="s">
        <v>53</v>
      </c>
    </row>
    <row r="70" ht="15" customHeight="1" spans="2:11">
      <c r="B70" s="20"/>
      <c r="C70" s="20"/>
      <c r="D70" s="43"/>
      <c r="E70" s="37"/>
      <c r="F70" s="34"/>
      <c r="K70" s="34" t="s">
        <v>53</v>
      </c>
    </row>
    <row r="71" ht="15" customHeight="1" spans="2:11">
      <c r="B71" s="31"/>
      <c r="C71" s="20"/>
      <c r="D71" s="43"/>
      <c r="E71" s="38"/>
      <c r="F71" s="34"/>
      <c r="K71" s="34" t="s">
        <v>53</v>
      </c>
    </row>
    <row r="72" ht="15" customHeight="1" spans="2:12">
      <c r="B72" s="20" t="s">
        <v>253</v>
      </c>
      <c r="C72" s="20" t="s">
        <v>152</v>
      </c>
      <c r="D72" s="43">
        <v>5306</v>
      </c>
      <c r="E72" s="38" t="s">
        <v>57</v>
      </c>
      <c r="F72" s="34" t="s">
        <v>46</v>
      </c>
      <c r="K72" s="33" t="s">
        <v>29</v>
      </c>
      <c r="L72">
        <v>5</v>
      </c>
    </row>
    <row r="73" ht="15" customHeight="1" spans="2:11">
      <c r="B73" s="20" t="s">
        <v>254</v>
      </c>
      <c r="C73" s="20" t="s">
        <v>152</v>
      </c>
      <c r="D73" s="43" t="s">
        <v>241</v>
      </c>
      <c r="E73" s="20" t="s">
        <v>58</v>
      </c>
      <c r="F73" s="36" t="s">
        <v>36</v>
      </c>
      <c r="K73" s="33" t="s">
        <v>29</v>
      </c>
    </row>
    <row r="74" ht="15" customHeight="1" spans="2:11">
      <c r="B74" s="20" t="s">
        <v>131</v>
      </c>
      <c r="C74" s="20" t="s">
        <v>152</v>
      </c>
      <c r="D74" s="43" t="s">
        <v>243</v>
      </c>
      <c r="E74" s="34" t="s">
        <v>53</v>
      </c>
      <c r="F74" s="36" t="s">
        <v>37</v>
      </c>
      <c r="K74" s="33" t="s">
        <v>29</v>
      </c>
    </row>
    <row r="75" ht="15" customHeight="1" spans="2:11">
      <c r="B75" s="44" t="s">
        <v>269</v>
      </c>
      <c r="C75" s="44" t="s">
        <v>270</v>
      </c>
      <c r="D75" s="43" t="s">
        <v>245</v>
      </c>
      <c r="E75" s="20" t="s">
        <v>54</v>
      </c>
      <c r="F75" s="34" t="s">
        <v>38</v>
      </c>
      <c r="K75" s="33" t="s">
        <v>29</v>
      </c>
    </row>
    <row r="76" ht="15" customHeight="1" spans="2:11">
      <c r="B76" s="44" t="s">
        <v>271</v>
      </c>
      <c r="C76" s="44" t="s">
        <v>270</v>
      </c>
      <c r="D76" s="43" t="s">
        <v>247</v>
      </c>
      <c r="E76" s="33" t="s">
        <v>32</v>
      </c>
      <c r="F76" s="33" t="s">
        <v>28</v>
      </c>
      <c r="K76" s="33" t="s">
        <v>29</v>
      </c>
    </row>
    <row r="77" ht="15" customHeight="1" spans="2:12">
      <c r="B77" s="40" t="s">
        <v>272</v>
      </c>
      <c r="C77" s="41"/>
      <c r="D77" s="41"/>
      <c r="E77" s="41"/>
      <c r="F77" s="42"/>
      <c r="K77" s="34" t="s">
        <v>51</v>
      </c>
      <c r="L77">
        <v>7</v>
      </c>
    </row>
    <row r="78" ht="15" customHeight="1" spans="2:11">
      <c r="B78" s="27" t="s">
        <v>93</v>
      </c>
      <c r="C78" s="28" t="s">
        <v>227</v>
      </c>
      <c r="D78" s="28" t="s">
        <v>228</v>
      </c>
      <c r="E78" s="29" t="s">
        <v>229</v>
      </c>
      <c r="F78" s="30"/>
      <c r="K78" s="34" t="s">
        <v>51</v>
      </c>
    </row>
    <row r="79" ht="15" customHeight="1" spans="2:11">
      <c r="B79" s="35" t="s">
        <v>266</v>
      </c>
      <c r="C79" s="20" t="s">
        <v>125</v>
      </c>
      <c r="D79" s="32">
        <v>4406</v>
      </c>
      <c r="E79" s="33" t="s">
        <v>32</v>
      </c>
      <c r="F79" s="35" t="s">
        <v>75</v>
      </c>
      <c r="K79" s="34" t="s">
        <v>51</v>
      </c>
    </row>
    <row r="80" ht="15" customHeight="1" spans="2:11">
      <c r="B80" s="35" t="s">
        <v>267</v>
      </c>
      <c r="C80" s="20" t="s">
        <v>125</v>
      </c>
      <c r="D80" s="32">
        <v>4407</v>
      </c>
      <c r="E80" s="33" t="s">
        <v>33</v>
      </c>
      <c r="F80" s="35" t="s">
        <v>77</v>
      </c>
      <c r="K80" s="34" t="s">
        <v>51</v>
      </c>
    </row>
    <row r="81" ht="15" customHeight="1" spans="2:11">
      <c r="B81" s="20" t="s">
        <v>146</v>
      </c>
      <c r="C81" s="20" t="s">
        <v>177</v>
      </c>
      <c r="D81" s="32">
        <v>4408</v>
      </c>
      <c r="E81" s="36" t="s">
        <v>34</v>
      </c>
      <c r="F81" s="35" t="s">
        <v>78</v>
      </c>
      <c r="K81" s="34" t="s">
        <v>51</v>
      </c>
    </row>
    <row r="82" ht="15" customHeight="1" spans="2:11">
      <c r="B82" s="20" t="s">
        <v>249</v>
      </c>
      <c r="C82" s="20" t="s">
        <v>177</v>
      </c>
      <c r="D82" s="32">
        <v>5301</v>
      </c>
      <c r="E82" s="33" t="s">
        <v>27</v>
      </c>
      <c r="F82" s="35" t="s">
        <v>79</v>
      </c>
      <c r="K82" s="34" t="s">
        <v>51</v>
      </c>
    </row>
    <row r="83" ht="15" customHeight="1" spans="2:11">
      <c r="B83" s="20" t="s">
        <v>250</v>
      </c>
      <c r="C83" s="20" t="s">
        <v>177</v>
      </c>
      <c r="D83" s="32">
        <v>5303</v>
      </c>
      <c r="E83" s="33" t="s">
        <v>28</v>
      </c>
      <c r="F83" s="34" t="s">
        <v>66</v>
      </c>
      <c r="K83" s="34" t="s">
        <v>51</v>
      </c>
    </row>
    <row r="84" ht="15" customHeight="1" spans="2:12">
      <c r="B84" s="20" t="s">
        <v>251</v>
      </c>
      <c r="C84" s="20" t="s">
        <v>177</v>
      </c>
      <c r="D84" s="32">
        <v>5305</v>
      </c>
      <c r="E84" s="33" t="s">
        <v>29</v>
      </c>
      <c r="F84" s="34" t="s">
        <v>67</v>
      </c>
      <c r="K84" s="36" t="s">
        <v>37</v>
      </c>
      <c r="L84">
        <v>6</v>
      </c>
    </row>
    <row r="85" ht="15" customHeight="1" spans="2:11">
      <c r="B85" s="20" t="s">
        <v>144</v>
      </c>
      <c r="C85" s="20" t="s">
        <v>125</v>
      </c>
      <c r="D85" s="32">
        <v>5306</v>
      </c>
      <c r="E85" s="33" t="s">
        <v>21</v>
      </c>
      <c r="F85" s="199" t="s">
        <v>55</v>
      </c>
      <c r="K85" s="36" t="s">
        <v>37</v>
      </c>
    </row>
    <row r="86" ht="15" customHeight="1" spans="2:11">
      <c r="B86" s="31" t="s">
        <v>252</v>
      </c>
      <c r="C86" s="20" t="s">
        <v>125</v>
      </c>
      <c r="D86" s="32" t="s">
        <v>241</v>
      </c>
      <c r="E86" s="33" t="s">
        <v>23</v>
      </c>
      <c r="F86" s="38" t="s">
        <v>56</v>
      </c>
      <c r="K86" s="36" t="s">
        <v>37</v>
      </c>
    </row>
    <row r="87" ht="15" customHeight="1" spans="2:11">
      <c r="B87" s="20" t="s">
        <v>253</v>
      </c>
      <c r="C87" s="20" t="s">
        <v>125</v>
      </c>
      <c r="D87" s="32" t="s">
        <v>243</v>
      </c>
      <c r="E87" s="33" t="s">
        <v>40</v>
      </c>
      <c r="F87" s="38" t="s">
        <v>57</v>
      </c>
      <c r="K87" s="36" t="s">
        <v>37</v>
      </c>
    </row>
    <row r="88" ht="15" customHeight="1" spans="2:11">
      <c r="B88" s="20" t="s">
        <v>254</v>
      </c>
      <c r="C88" s="20" t="s">
        <v>125</v>
      </c>
      <c r="D88" s="32" t="s">
        <v>245</v>
      </c>
      <c r="E88" s="34" t="s">
        <v>46</v>
      </c>
      <c r="F88" s="20" t="s">
        <v>58</v>
      </c>
      <c r="K88" s="36" t="s">
        <v>37</v>
      </c>
    </row>
    <row r="89" ht="15" customHeight="1" spans="2:11">
      <c r="B89" s="20" t="s">
        <v>131</v>
      </c>
      <c r="C89" s="20" t="s">
        <v>125</v>
      </c>
      <c r="D89" s="32" t="s">
        <v>247</v>
      </c>
      <c r="E89" s="36" t="s">
        <v>36</v>
      </c>
      <c r="F89" s="34" t="s">
        <v>53</v>
      </c>
      <c r="K89" s="36" t="s">
        <v>37</v>
      </c>
    </row>
    <row r="90" ht="15" customHeight="1" spans="2:12">
      <c r="B90" s="28" t="s">
        <v>273</v>
      </c>
      <c r="C90" s="28"/>
      <c r="D90" s="28"/>
      <c r="E90" s="28"/>
      <c r="F90" s="28"/>
      <c r="K90" s="33" t="s">
        <v>23</v>
      </c>
      <c r="L90">
        <v>8</v>
      </c>
    </row>
    <row r="91" ht="15" customHeight="1" spans="2:11">
      <c r="B91" s="27" t="s">
        <v>93</v>
      </c>
      <c r="C91" s="28" t="s">
        <v>227</v>
      </c>
      <c r="D91" s="28" t="s">
        <v>228</v>
      </c>
      <c r="E91" s="29" t="s">
        <v>229</v>
      </c>
      <c r="F91" s="52"/>
      <c r="K91" s="33" t="s">
        <v>23</v>
      </c>
    </row>
    <row r="92" ht="15" customHeight="1" spans="2:11">
      <c r="B92" s="35" t="s">
        <v>266</v>
      </c>
      <c r="C92" s="20" t="s">
        <v>149</v>
      </c>
      <c r="D92" s="32">
        <v>4402</v>
      </c>
      <c r="E92" s="33" t="s">
        <v>74</v>
      </c>
      <c r="F92" s="34" t="s">
        <v>49</v>
      </c>
      <c r="K92" s="33" t="s">
        <v>23</v>
      </c>
    </row>
    <row r="93" ht="15" customHeight="1" spans="2:11">
      <c r="B93" s="35" t="s">
        <v>267</v>
      </c>
      <c r="C93" s="20" t="s">
        <v>149</v>
      </c>
      <c r="D93" s="32">
        <v>4403</v>
      </c>
      <c r="E93" s="35" t="s">
        <v>75</v>
      </c>
      <c r="F93" s="34" t="s">
        <v>50</v>
      </c>
      <c r="K93" s="33" t="s">
        <v>23</v>
      </c>
    </row>
    <row r="94" ht="15" customHeight="1" spans="2:11">
      <c r="B94" s="20" t="s">
        <v>146</v>
      </c>
      <c r="C94" s="20" t="s">
        <v>140</v>
      </c>
      <c r="D94" s="32">
        <v>4404</v>
      </c>
      <c r="E94" s="35" t="s">
        <v>77</v>
      </c>
      <c r="F94" s="34" t="s">
        <v>51</v>
      </c>
      <c r="K94" s="33" t="s">
        <v>23</v>
      </c>
    </row>
    <row r="95" ht="15" customHeight="1" spans="2:11">
      <c r="B95" s="20" t="s">
        <v>249</v>
      </c>
      <c r="C95" s="20" t="s">
        <v>140</v>
      </c>
      <c r="D95" s="32">
        <v>4405</v>
      </c>
      <c r="E95" s="35" t="s">
        <v>78</v>
      </c>
      <c r="F95" s="33" t="s">
        <v>23</v>
      </c>
      <c r="K95" s="33" t="s">
        <v>23</v>
      </c>
    </row>
    <row r="96" ht="15" customHeight="1" spans="2:11">
      <c r="B96" s="20" t="s">
        <v>250</v>
      </c>
      <c r="C96" s="20" t="s">
        <v>140</v>
      </c>
      <c r="D96" s="32">
        <v>4406</v>
      </c>
      <c r="E96" s="35" t="s">
        <v>79</v>
      </c>
      <c r="F96" s="33" t="s">
        <v>40</v>
      </c>
      <c r="K96" s="33" t="s">
        <v>23</v>
      </c>
    </row>
    <row r="97" ht="15" customHeight="1" spans="2:11">
      <c r="B97" s="20" t="s">
        <v>251</v>
      </c>
      <c r="C97" s="20" t="s">
        <v>140</v>
      </c>
      <c r="D97" s="32">
        <v>4407</v>
      </c>
      <c r="E97" s="34" t="s">
        <v>66</v>
      </c>
      <c r="F97" s="34" t="s">
        <v>80</v>
      </c>
      <c r="K97" s="33" t="s">
        <v>23</v>
      </c>
    </row>
    <row r="98" ht="15" customHeight="1" spans="2:12">
      <c r="B98" s="20" t="s">
        <v>144</v>
      </c>
      <c r="C98" s="20" t="s">
        <v>274</v>
      </c>
      <c r="D98" s="32">
        <v>4408</v>
      </c>
      <c r="E98" s="34" t="s">
        <v>67</v>
      </c>
      <c r="F98" s="34" t="s">
        <v>42</v>
      </c>
      <c r="K98" s="33" t="s">
        <v>74</v>
      </c>
      <c r="L98">
        <v>5</v>
      </c>
    </row>
    <row r="99" ht="15" customHeight="1" spans="2:11">
      <c r="B99" s="31" t="s">
        <v>252</v>
      </c>
      <c r="C99" s="20" t="s">
        <v>274</v>
      </c>
      <c r="D99" s="32">
        <v>5301</v>
      </c>
      <c r="E99" s="199" t="s">
        <v>55</v>
      </c>
      <c r="F99" s="34" t="s">
        <v>43</v>
      </c>
      <c r="K99" s="33" t="s">
        <v>74</v>
      </c>
    </row>
    <row r="100" ht="15" customHeight="1" spans="2:11">
      <c r="B100" s="20" t="s">
        <v>253</v>
      </c>
      <c r="C100" s="20" t="s">
        <v>132</v>
      </c>
      <c r="D100" s="32">
        <v>5303</v>
      </c>
      <c r="E100" s="38" t="s">
        <v>56</v>
      </c>
      <c r="F100" s="34" t="s">
        <v>44</v>
      </c>
      <c r="K100" s="33" t="s">
        <v>74</v>
      </c>
    </row>
    <row r="101" ht="15" customHeight="1" spans="2:11">
      <c r="B101" s="20" t="s">
        <v>254</v>
      </c>
      <c r="C101" s="20" t="s">
        <v>132</v>
      </c>
      <c r="D101" s="32">
        <v>5305</v>
      </c>
      <c r="E101" s="38" t="s">
        <v>57</v>
      </c>
      <c r="F101" s="34" t="s">
        <v>46</v>
      </c>
      <c r="K101" s="33" t="s">
        <v>74</v>
      </c>
    </row>
    <row r="102" ht="15" customHeight="1" spans="2:11">
      <c r="B102" s="20" t="s">
        <v>131</v>
      </c>
      <c r="C102" s="20" t="s">
        <v>132</v>
      </c>
      <c r="D102" s="32">
        <v>5306</v>
      </c>
      <c r="E102" s="20" t="s">
        <v>58</v>
      </c>
      <c r="F102" s="36" t="s">
        <v>36</v>
      </c>
      <c r="K102" s="33" t="s">
        <v>74</v>
      </c>
    </row>
    <row r="103" ht="15" customHeight="1" spans="2:12">
      <c r="B103" s="20" t="s">
        <v>155</v>
      </c>
      <c r="C103" s="20" t="s">
        <v>153</v>
      </c>
      <c r="D103" s="32" t="s">
        <v>241</v>
      </c>
      <c r="E103" s="34" t="s">
        <v>53</v>
      </c>
      <c r="F103" s="36" t="s">
        <v>37</v>
      </c>
      <c r="K103" s="34" t="s">
        <v>66</v>
      </c>
      <c r="L103">
        <v>8</v>
      </c>
    </row>
    <row r="104" ht="15" customHeight="1" spans="2:11">
      <c r="B104" s="35" t="s">
        <v>259</v>
      </c>
      <c r="C104" s="20" t="s">
        <v>153</v>
      </c>
      <c r="D104" s="32" t="s">
        <v>243</v>
      </c>
      <c r="E104" s="20" t="s">
        <v>54</v>
      </c>
      <c r="F104" s="34" t="s">
        <v>38</v>
      </c>
      <c r="K104" s="34" t="s">
        <v>66</v>
      </c>
    </row>
    <row r="105" ht="15" customHeight="1" spans="2:11">
      <c r="B105" s="31" t="s">
        <v>260</v>
      </c>
      <c r="C105" s="20" t="s">
        <v>153</v>
      </c>
      <c r="D105" s="32" t="s">
        <v>245</v>
      </c>
      <c r="E105" s="33" t="s">
        <v>32</v>
      </c>
      <c r="F105" s="33" t="s">
        <v>28</v>
      </c>
      <c r="K105" s="34" t="s">
        <v>66</v>
      </c>
    </row>
    <row r="106" ht="15" customHeight="1" spans="2:11">
      <c r="B106" s="31" t="s">
        <v>261</v>
      </c>
      <c r="C106" s="20" t="s">
        <v>153</v>
      </c>
      <c r="D106" s="32" t="s">
        <v>247</v>
      </c>
      <c r="E106" s="33" t="s">
        <v>33</v>
      </c>
      <c r="F106" s="33" t="s">
        <v>29</v>
      </c>
      <c r="K106" s="34" t="s">
        <v>66</v>
      </c>
    </row>
    <row r="107" ht="15" customHeight="1" spans="2:11">
      <c r="B107" s="20" t="s">
        <v>262</v>
      </c>
      <c r="C107" s="20" t="s">
        <v>153</v>
      </c>
      <c r="D107" s="32" t="s">
        <v>247</v>
      </c>
      <c r="E107" s="36" t="s">
        <v>34</v>
      </c>
      <c r="F107" s="33" t="s">
        <v>21</v>
      </c>
      <c r="K107" s="34" t="s">
        <v>66</v>
      </c>
    </row>
    <row r="108" ht="15" customHeight="1" spans="2:11">
      <c r="B108" s="28" t="s">
        <v>275</v>
      </c>
      <c r="C108" s="28"/>
      <c r="D108" s="28"/>
      <c r="E108" s="28"/>
      <c r="F108" s="28"/>
      <c r="K108" s="34" t="s">
        <v>66</v>
      </c>
    </row>
    <row r="109" ht="15" customHeight="1" spans="2:11">
      <c r="B109" s="27" t="s">
        <v>93</v>
      </c>
      <c r="C109" s="28" t="s">
        <v>227</v>
      </c>
      <c r="D109" s="28" t="s">
        <v>228</v>
      </c>
      <c r="E109" s="29" t="s">
        <v>229</v>
      </c>
      <c r="F109" s="52"/>
      <c r="K109" s="34" t="s">
        <v>66</v>
      </c>
    </row>
    <row r="110" ht="15" customHeight="1" spans="2:11">
      <c r="B110" s="20" t="s">
        <v>155</v>
      </c>
      <c r="C110" s="20" t="s">
        <v>172</v>
      </c>
      <c r="D110" s="32">
        <v>4402</v>
      </c>
      <c r="E110" s="33" t="s">
        <v>74</v>
      </c>
      <c r="F110" s="34" t="s">
        <v>49</v>
      </c>
      <c r="K110" s="34" t="s">
        <v>66</v>
      </c>
    </row>
    <row r="111" ht="15" customHeight="1" spans="2:11">
      <c r="B111" s="35" t="s">
        <v>259</v>
      </c>
      <c r="C111" s="20" t="s">
        <v>172</v>
      </c>
      <c r="D111" s="32">
        <v>4403</v>
      </c>
      <c r="E111" s="35" t="s">
        <v>75</v>
      </c>
      <c r="F111" s="34" t="s">
        <v>50</v>
      </c>
      <c r="K111" s="54" t="s">
        <v>53</v>
      </c>
    </row>
    <row r="112" ht="15" customHeight="1" spans="2:12">
      <c r="B112" s="31" t="s">
        <v>260</v>
      </c>
      <c r="C112" s="20" t="s">
        <v>172</v>
      </c>
      <c r="D112" s="32">
        <v>4404</v>
      </c>
      <c r="E112" s="35" t="s">
        <v>77</v>
      </c>
      <c r="F112" s="34" t="s">
        <v>51</v>
      </c>
      <c r="K112" s="34" t="s">
        <v>44</v>
      </c>
      <c r="L112">
        <v>8</v>
      </c>
    </row>
    <row r="113" ht="15" customHeight="1" spans="2:11">
      <c r="B113" s="31" t="s">
        <v>261</v>
      </c>
      <c r="C113" s="20" t="s">
        <v>172</v>
      </c>
      <c r="D113" s="32">
        <v>4405</v>
      </c>
      <c r="E113" s="35" t="s">
        <v>78</v>
      </c>
      <c r="F113" s="33" t="s">
        <v>23</v>
      </c>
      <c r="K113" s="34" t="s">
        <v>44</v>
      </c>
    </row>
    <row r="114" ht="15" customHeight="1" spans="2:11">
      <c r="B114" s="20" t="s">
        <v>262</v>
      </c>
      <c r="C114" s="20" t="s">
        <v>172</v>
      </c>
      <c r="D114" s="32">
        <v>4406</v>
      </c>
      <c r="E114" s="35" t="s">
        <v>79</v>
      </c>
      <c r="F114" s="33" t="s">
        <v>40</v>
      </c>
      <c r="K114" s="34" t="s">
        <v>44</v>
      </c>
    </row>
    <row r="115" ht="15" customHeight="1" spans="2:11">
      <c r="B115" s="20" t="s">
        <v>146</v>
      </c>
      <c r="C115" s="20" t="s">
        <v>151</v>
      </c>
      <c r="D115" s="32">
        <v>4407</v>
      </c>
      <c r="E115" s="34" t="s">
        <v>66</v>
      </c>
      <c r="F115" s="34" t="s">
        <v>80</v>
      </c>
      <c r="K115" s="34" t="s">
        <v>44</v>
      </c>
    </row>
    <row r="116" ht="15" customHeight="1" spans="2:11">
      <c r="B116" s="20" t="s">
        <v>249</v>
      </c>
      <c r="C116" s="20" t="s">
        <v>151</v>
      </c>
      <c r="D116" s="32">
        <v>4408</v>
      </c>
      <c r="E116" s="34" t="s">
        <v>67</v>
      </c>
      <c r="F116" s="34" t="s">
        <v>42</v>
      </c>
      <c r="K116" s="34" t="s">
        <v>44</v>
      </c>
    </row>
    <row r="117" ht="15" customHeight="1" spans="2:11">
      <c r="B117" s="20" t="s">
        <v>250</v>
      </c>
      <c r="C117" s="20" t="s">
        <v>151</v>
      </c>
      <c r="D117" s="32">
        <v>5301</v>
      </c>
      <c r="E117" s="199" t="s">
        <v>55</v>
      </c>
      <c r="F117" s="34" t="s">
        <v>43</v>
      </c>
      <c r="K117" s="34" t="s">
        <v>44</v>
      </c>
    </row>
    <row r="118" ht="15" customHeight="1" spans="2:11">
      <c r="B118" s="20" t="s">
        <v>251</v>
      </c>
      <c r="C118" s="20" t="s">
        <v>151</v>
      </c>
      <c r="D118" s="32">
        <v>5303</v>
      </c>
      <c r="E118" s="38" t="s">
        <v>56</v>
      </c>
      <c r="F118" s="34" t="s">
        <v>44</v>
      </c>
      <c r="K118" s="34" t="s">
        <v>44</v>
      </c>
    </row>
    <row r="119" spans="2:11">
      <c r="B119" s="20" t="s">
        <v>144</v>
      </c>
      <c r="C119" s="20" t="s">
        <v>135</v>
      </c>
      <c r="D119" s="32">
        <v>5305</v>
      </c>
      <c r="E119" s="38" t="s">
        <v>57</v>
      </c>
      <c r="F119" s="34" t="s">
        <v>46</v>
      </c>
      <c r="K119" s="34" t="s">
        <v>44</v>
      </c>
    </row>
    <row r="120" spans="2:12">
      <c r="B120" s="31" t="s">
        <v>252</v>
      </c>
      <c r="C120" s="20" t="s">
        <v>135</v>
      </c>
      <c r="D120" s="32">
        <v>5306</v>
      </c>
      <c r="E120" s="20" t="s">
        <v>58</v>
      </c>
      <c r="F120" s="36" t="s">
        <v>36</v>
      </c>
      <c r="K120" s="35" t="s">
        <v>75</v>
      </c>
      <c r="L120">
        <v>9</v>
      </c>
    </row>
    <row r="121" spans="2:11">
      <c r="B121" s="20" t="s">
        <v>253</v>
      </c>
      <c r="C121" s="20" t="s">
        <v>135</v>
      </c>
      <c r="D121" s="32" t="s">
        <v>241</v>
      </c>
      <c r="E121" s="34" t="s">
        <v>53</v>
      </c>
      <c r="F121" s="36" t="s">
        <v>37</v>
      </c>
      <c r="K121" s="35" t="s">
        <v>75</v>
      </c>
    </row>
    <row r="122" spans="2:11">
      <c r="B122" s="20" t="s">
        <v>254</v>
      </c>
      <c r="C122" s="20" t="s">
        <v>135</v>
      </c>
      <c r="D122" s="32" t="s">
        <v>243</v>
      </c>
      <c r="E122" s="20" t="s">
        <v>54</v>
      </c>
      <c r="F122" s="34" t="s">
        <v>38</v>
      </c>
      <c r="K122" s="35" t="s">
        <v>75</v>
      </c>
    </row>
    <row r="123" spans="2:11">
      <c r="B123" s="20" t="s">
        <v>131</v>
      </c>
      <c r="C123" s="20" t="s">
        <v>135</v>
      </c>
      <c r="D123" s="32" t="s">
        <v>245</v>
      </c>
      <c r="E123" s="33" t="s">
        <v>32</v>
      </c>
      <c r="F123" s="33" t="s">
        <v>28</v>
      </c>
      <c r="K123" s="35" t="s">
        <v>75</v>
      </c>
    </row>
    <row r="124" spans="2:11">
      <c r="B124" s="35" t="s">
        <v>266</v>
      </c>
      <c r="C124" s="20" t="s">
        <v>179</v>
      </c>
      <c r="D124" s="32" t="s">
        <v>247</v>
      </c>
      <c r="E124" s="33" t="s">
        <v>33</v>
      </c>
      <c r="F124" s="33" t="s">
        <v>29</v>
      </c>
      <c r="K124" s="35" t="s">
        <v>75</v>
      </c>
    </row>
    <row r="125" spans="2:11">
      <c r="B125" s="35" t="s">
        <v>267</v>
      </c>
      <c r="C125" s="20" t="s">
        <v>179</v>
      </c>
      <c r="D125" s="32" t="s">
        <v>247</v>
      </c>
      <c r="E125" s="36" t="s">
        <v>34</v>
      </c>
      <c r="F125" s="33" t="s">
        <v>21</v>
      </c>
      <c r="K125" s="35" t="s">
        <v>75</v>
      </c>
    </row>
    <row r="126" spans="2:11">
      <c r="B126" s="28" t="s">
        <v>276</v>
      </c>
      <c r="C126" s="28"/>
      <c r="D126" s="28"/>
      <c r="E126" s="28"/>
      <c r="F126" s="28"/>
      <c r="K126" s="35" t="s">
        <v>75</v>
      </c>
    </row>
    <row r="127" spans="2:11">
      <c r="B127" s="27" t="s">
        <v>93</v>
      </c>
      <c r="C127" s="28" t="s">
        <v>227</v>
      </c>
      <c r="D127" s="28" t="s">
        <v>228</v>
      </c>
      <c r="E127" s="29" t="s">
        <v>229</v>
      </c>
      <c r="F127" s="52"/>
      <c r="K127" s="35" t="s">
        <v>75</v>
      </c>
    </row>
    <row r="128" spans="2:11">
      <c r="B128" s="53" t="s">
        <v>181</v>
      </c>
      <c r="C128" s="44" t="s">
        <v>117</v>
      </c>
      <c r="D128" s="43">
        <v>4408</v>
      </c>
      <c r="E128" s="35" t="s">
        <v>75</v>
      </c>
      <c r="F128" s="34" t="s">
        <v>50</v>
      </c>
      <c r="K128" s="35" t="s">
        <v>75</v>
      </c>
    </row>
    <row r="129" spans="2:12">
      <c r="B129" s="53" t="s">
        <v>182</v>
      </c>
      <c r="C129" s="44" t="s">
        <v>117</v>
      </c>
      <c r="D129" s="43">
        <v>5301</v>
      </c>
      <c r="E129" s="35" t="s">
        <v>77</v>
      </c>
      <c r="F129" s="34" t="s">
        <v>51</v>
      </c>
      <c r="K129" s="36" t="s">
        <v>34</v>
      </c>
      <c r="L129">
        <v>5</v>
      </c>
    </row>
    <row r="130" spans="2:11">
      <c r="B130" s="53" t="s">
        <v>212</v>
      </c>
      <c r="C130" s="44" t="s">
        <v>117</v>
      </c>
      <c r="D130" s="43">
        <v>5303</v>
      </c>
      <c r="E130" s="35" t="s">
        <v>78</v>
      </c>
      <c r="F130" s="33" t="s">
        <v>23</v>
      </c>
      <c r="K130" s="36" t="s">
        <v>34</v>
      </c>
    </row>
    <row r="131" spans="2:11">
      <c r="B131" s="53" t="s">
        <v>208</v>
      </c>
      <c r="C131" s="44" t="s">
        <v>117</v>
      </c>
      <c r="D131" s="43">
        <v>5305</v>
      </c>
      <c r="E131" s="35" t="s">
        <v>79</v>
      </c>
      <c r="F131" s="33" t="s">
        <v>40</v>
      </c>
      <c r="K131" s="36" t="s">
        <v>34</v>
      </c>
    </row>
    <row r="132" spans="2:11">
      <c r="B132" s="53" t="s">
        <v>193</v>
      </c>
      <c r="C132" s="44" t="s">
        <v>117</v>
      </c>
      <c r="D132" s="43">
        <v>5306</v>
      </c>
      <c r="E132" s="55" t="s">
        <v>53</v>
      </c>
      <c r="F132" s="20" t="s">
        <v>58</v>
      </c>
      <c r="K132" s="36" t="s">
        <v>34</v>
      </c>
    </row>
    <row r="133" spans="2:11">
      <c r="B133" s="53" t="s">
        <v>263</v>
      </c>
      <c r="C133" s="44" t="s">
        <v>119</v>
      </c>
      <c r="D133" s="43" t="s">
        <v>241</v>
      </c>
      <c r="E133" s="34" t="s">
        <v>67</v>
      </c>
      <c r="F133" s="34" t="s">
        <v>42</v>
      </c>
      <c r="K133" s="36" t="s">
        <v>34</v>
      </c>
    </row>
    <row r="134" spans="2:12">
      <c r="B134" s="53" t="s">
        <v>264</v>
      </c>
      <c r="C134" s="44" t="s">
        <v>119</v>
      </c>
      <c r="D134" s="43" t="s">
        <v>243</v>
      </c>
      <c r="E134" s="199" t="s">
        <v>55</v>
      </c>
      <c r="F134" s="34" t="s">
        <v>43</v>
      </c>
      <c r="K134" s="34" t="s">
        <v>49</v>
      </c>
      <c r="L134">
        <v>5</v>
      </c>
    </row>
    <row r="135" spans="2:11">
      <c r="B135" s="53" t="s">
        <v>269</v>
      </c>
      <c r="C135" s="44" t="s">
        <v>119</v>
      </c>
      <c r="D135" s="43" t="s">
        <v>245</v>
      </c>
      <c r="E135" s="38" t="s">
        <v>56</v>
      </c>
      <c r="F135" s="34" t="s">
        <v>44</v>
      </c>
      <c r="K135" s="34" t="s">
        <v>49</v>
      </c>
    </row>
    <row r="136" spans="2:11">
      <c r="B136" s="56" t="s">
        <v>271</v>
      </c>
      <c r="C136" s="57" t="s">
        <v>119</v>
      </c>
      <c r="D136" s="43" t="s">
        <v>247</v>
      </c>
      <c r="E136" s="38" t="s">
        <v>57</v>
      </c>
      <c r="F136" s="34" t="s">
        <v>46</v>
      </c>
      <c r="K136" s="34" t="s">
        <v>49</v>
      </c>
    </row>
    <row r="137" spans="11:11">
      <c r="K137" s="34" t="s">
        <v>49</v>
      </c>
    </row>
    <row r="138" spans="11:11">
      <c r="K138" s="34" t="s">
        <v>49</v>
      </c>
    </row>
    <row r="139" spans="11:12">
      <c r="K139" s="33" t="s">
        <v>33</v>
      </c>
      <c r="L139">
        <v>5</v>
      </c>
    </row>
    <row r="140" spans="11:11">
      <c r="K140" s="33" t="s">
        <v>33</v>
      </c>
    </row>
    <row r="141" spans="11:11">
      <c r="K141" s="33" t="s">
        <v>33</v>
      </c>
    </row>
    <row r="142" spans="11:11">
      <c r="K142" s="33" t="s">
        <v>33</v>
      </c>
    </row>
    <row r="143" spans="11:11">
      <c r="K143" s="33" t="s">
        <v>33</v>
      </c>
    </row>
    <row r="144" spans="11:12">
      <c r="K144" s="34" t="s">
        <v>67</v>
      </c>
      <c r="L144">
        <v>9</v>
      </c>
    </row>
    <row r="145" spans="11:11">
      <c r="K145" s="34" t="s">
        <v>67</v>
      </c>
    </row>
    <row r="146" spans="11:11">
      <c r="K146" s="34" t="s">
        <v>67</v>
      </c>
    </row>
    <row r="147" spans="11:11">
      <c r="K147" s="34" t="s">
        <v>67</v>
      </c>
    </row>
    <row r="148" spans="11:11">
      <c r="K148" s="34" t="s">
        <v>67</v>
      </c>
    </row>
    <row r="149" spans="11:11">
      <c r="K149" s="34" t="s">
        <v>67</v>
      </c>
    </row>
    <row r="150" spans="11:11">
      <c r="K150" s="34" t="s">
        <v>67</v>
      </c>
    </row>
    <row r="151" spans="11:11">
      <c r="K151" s="34" t="s">
        <v>67</v>
      </c>
    </row>
    <row r="152" spans="11:11">
      <c r="K152" s="34" t="s">
        <v>67</v>
      </c>
    </row>
    <row r="153" spans="11:12">
      <c r="K153" s="35" t="s">
        <v>77</v>
      </c>
      <c r="L153">
        <v>8</v>
      </c>
    </row>
    <row r="154" spans="11:11">
      <c r="K154" s="35" t="s">
        <v>77</v>
      </c>
    </row>
    <row r="155" spans="11:11">
      <c r="K155" s="35" t="s">
        <v>77</v>
      </c>
    </row>
    <row r="156" spans="11:11">
      <c r="K156" s="35" t="s">
        <v>77</v>
      </c>
    </row>
    <row r="157" spans="11:11">
      <c r="K157" s="35" t="s">
        <v>77</v>
      </c>
    </row>
    <row r="158" spans="11:11">
      <c r="K158" s="35" t="s">
        <v>77</v>
      </c>
    </row>
    <row r="159" spans="11:11">
      <c r="K159" s="35" t="s">
        <v>77</v>
      </c>
    </row>
    <row r="160" spans="11:11">
      <c r="K160" s="35" t="s">
        <v>77</v>
      </c>
    </row>
    <row r="161" spans="11:12">
      <c r="K161" s="20" t="s">
        <v>54</v>
      </c>
      <c r="L161">
        <v>6</v>
      </c>
    </row>
    <row r="162" spans="11:11">
      <c r="K162" s="20" t="s">
        <v>54</v>
      </c>
    </row>
    <row r="163" spans="11:11">
      <c r="K163" s="20" t="s">
        <v>54</v>
      </c>
    </row>
    <row r="164" spans="11:11">
      <c r="K164" s="20" t="s">
        <v>54</v>
      </c>
    </row>
    <row r="165" spans="11:11">
      <c r="K165" s="20" t="s">
        <v>54</v>
      </c>
    </row>
    <row r="166" spans="11:11">
      <c r="K166" s="20" t="s">
        <v>54</v>
      </c>
    </row>
    <row r="167" spans="11:12">
      <c r="K167" s="33" t="s">
        <v>32</v>
      </c>
      <c r="L167">
        <v>7</v>
      </c>
    </row>
    <row r="168" spans="11:11">
      <c r="K168" s="33" t="s">
        <v>32</v>
      </c>
    </row>
    <row r="169" spans="11:11">
      <c r="K169" s="33" t="s">
        <v>32</v>
      </c>
    </row>
    <row r="170" spans="11:11">
      <c r="K170" s="33" t="s">
        <v>32</v>
      </c>
    </row>
    <row r="171" spans="11:11">
      <c r="K171" s="33" t="s">
        <v>32</v>
      </c>
    </row>
    <row r="172" spans="11:11">
      <c r="K172" s="33" t="s">
        <v>32</v>
      </c>
    </row>
    <row r="173" spans="11:11">
      <c r="K173" s="33" t="s">
        <v>32</v>
      </c>
    </row>
    <row r="174" spans="11:12">
      <c r="K174" s="199" t="s">
        <v>55</v>
      </c>
      <c r="L174">
        <v>9</v>
      </c>
    </row>
    <row r="175" spans="11:11">
      <c r="K175" s="199" t="s">
        <v>55</v>
      </c>
    </row>
    <row r="176" spans="11:11">
      <c r="K176" s="199" t="s">
        <v>55</v>
      </c>
    </row>
    <row r="177" spans="11:11">
      <c r="K177" s="199" t="s">
        <v>55</v>
      </c>
    </row>
    <row r="178" spans="11:11">
      <c r="K178" s="199" t="s">
        <v>55</v>
      </c>
    </row>
    <row r="179" spans="11:11">
      <c r="K179" s="199" t="s">
        <v>55</v>
      </c>
    </row>
    <row r="180" spans="11:11">
      <c r="K180" s="199" t="s">
        <v>55</v>
      </c>
    </row>
    <row r="181" spans="11:11">
      <c r="K181" s="199" t="s">
        <v>55</v>
      </c>
    </row>
    <row r="182" spans="11:11">
      <c r="K182" s="199" t="s">
        <v>55</v>
      </c>
    </row>
    <row r="183" spans="11:12">
      <c r="K183" s="34" t="s">
        <v>80</v>
      </c>
      <c r="L183">
        <v>5</v>
      </c>
    </row>
    <row r="184" spans="11:11">
      <c r="K184" s="34" t="s">
        <v>80</v>
      </c>
    </row>
    <row r="185" spans="11:11">
      <c r="K185" s="34" t="s">
        <v>80</v>
      </c>
    </row>
    <row r="186" spans="11:11">
      <c r="K186" s="34" t="s">
        <v>80</v>
      </c>
    </row>
    <row r="187" spans="11:11">
      <c r="K187" s="34" t="s">
        <v>80</v>
      </c>
    </row>
    <row r="188" spans="11:12">
      <c r="K188" s="33" t="s">
        <v>21</v>
      </c>
      <c r="L188">
        <v>4</v>
      </c>
    </row>
    <row r="189" spans="11:11">
      <c r="K189" s="33" t="s">
        <v>21</v>
      </c>
    </row>
    <row r="190" spans="11:11">
      <c r="K190" s="33" t="s">
        <v>21</v>
      </c>
    </row>
    <row r="191" spans="11:11">
      <c r="K191" s="33" t="s">
        <v>21</v>
      </c>
    </row>
    <row r="192" spans="11:12">
      <c r="K192" s="34" t="s">
        <v>50</v>
      </c>
      <c r="L192">
        <v>7</v>
      </c>
    </row>
    <row r="193" spans="11:11">
      <c r="K193" s="34" t="s">
        <v>50</v>
      </c>
    </row>
    <row r="194" spans="11:11">
      <c r="K194" s="34" t="s">
        <v>50</v>
      </c>
    </row>
    <row r="195" spans="11:11">
      <c r="K195" s="34" t="s">
        <v>50</v>
      </c>
    </row>
    <row r="196" spans="11:11">
      <c r="K196" s="34" t="s">
        <v>50</v>
      </c>
    </row>
    <row r="197" spans="11:11">
      <c r="K197" s="34" t="s">
        <v>50</v>
      </c>
    </row>
    <row r="198" spans="11:11">
      <c r="K198" s="34" t="s">
        <v>50</v>
      </c>
    </row>
    <row r="199" spans="11:12">
      <c r="K199" s="38" t="s">
        <v>56</v>
      </c>
      <c r="L199">
        <v>9</v>
      </c>
    </row>
    <row r="200" spans="11:11">
      <c r="K200" s="38" t="s">
        <v>56</v>
      </c>
    </row>
    <row r="201" spans="11:11">
      <c r="K201" s="38" t="s">
        <v>56</v>
      </c>
    </row>
    <row r="202" spans="11:11">
      <c r="K202" s="38" t="s">
        <v>56</v>
      </c>
    </row>
    <row r="203" spans="11:11">
      <c r="K203" s="38" t="s">
        <v>56</v>
      </c>
    </row>
    <row r="204" spans="11:11">
      <c r="K204" s="38" t="s">
        <v>56</v>
      </c>
    </row>
    <row r="205" spans="11:11">
      <c r="K205" s="38" t="s">
        <v>56</v>
      </c>
    </row>
    <row r="206" spans="11:11">
      <c r="K206" s="38" t="s">
        <v>56</v>
      </c>
    </row>
    <row r="207" spans="11:11">
      <c r="K207" s="38" t="s">
        <v>56</v>
      </c>
    </row>
    <row r="208" spans="11:12">
      <c r="K208" s="34" t="s">
        <v>42</v>
      </c>
      <c r="L208">
        <v>8</v>
      </c>
    </row>
    <row r="209" spans="11:11">
      <c r="K209" s="34" t="s">
        <v>42</v>
      </c>
    </row>
    <row r="210" spans="11:11">
      <c r="K210" s="34" t="s">
        <v>42</v>
      </c>
    </row>
    <row r="211" spans="11:11">
      <c r="K211" s="34" t="s">
        <v>42</v>
      </c>
    </row>
    <row r="212" spans="11:11">
      <c r="K212" s="34" t="s">
        <v>42</v>
      </c>
    </row>
    <row r="213" spans="11:11">
      <c r="K213" s="34" t="s">
        <v>42</v>
      </c>
    </row>
    <row r="214" spans="11:11">
      <c r="K214" s="34" t="s">
        <v>42</v>
      </c>
    </row>
    <row r="215" spans="11:11">
      <c r="K215" s="34" t="s">
        <v>42</v>
      </c>
    </row>
    <row r="216" spans="11:12">
      <c r="K216" s="34" t="s">
        <v>46</v>
      </c>
      <c r="L216">
        <v>9</v>
      </c>
    </row>
    <row r="217" spans="11:11">
      <c r="K217" s="34" t="s">
        <v>46</v>
      </c>
    </row>
    <row r="218" spans="11:11">
      <c r="K218" s="34" t="s">
        <v>46</v>
      </c>
    </row>
    <row r="219" spans="11:11">
      <c r="K219" s="34" t="s">
        <v>46</v>
      </c>
    </row>
    <row r="220" spans="11:11">
      <c r="K220" s="34" t="s">
        <v>46</v>
      </c>
    </row>
    <row r="221" spans="11:11">
      <c r="K221" s="34" t="s">
        <v>46</v>
      </c>
    </row>
    <row r="222" spans="11:11">
      <c r="K222" s="34" t="s">
        <v>46</v>
      </c>
    </row>
    <row r="223" spans="11:11">
      <c r="K223" s="34" t="s">
        <v>46</v>
      </c>
    </row>
    <row r="224" spans="11:11">
      <c r="K224" s="34" t="s">
        <v>46</v>
      </c>
    </row>
    <row r="225" spans="11:12">
      <c r="K225" s="38" t="s">
        <v>57</v>
      </c>
      <c r="L225">
        <v>9</v>
      </c>
    </row>
    <row r="226" spans="11:11">
      <c r="K226" s="38" t="s">
        <v>57</v>
      </c>
    </row>
    <row r="227" spans="11:11">
      <c r="K227" s="38" t="s">
        <v>57</v>
      </c>
    </row>
    <row r="228" spans="11:11">
      <c r="K228" s="38" t="s">
        <v>57</v>
      </c>
    </row>
    <row r="229" spans="11:11">
      <c r="K229" s="38" t="s">
        <v>57</v>
      </c>
    </row>
    <row r="230" spans="11:11">
      <c r="K230" s="38" t="s">
        <v>57</v>
      </c>
    </row>
    <row r="231" spans="11:11">
      <c r="K231" s="38" t="s">
        <v>57</v>
      </c>
    </row>
    <row r="232" spans="11:11">
      <c r="K232" s="38" t="s">
        <v>57</v>
      </c>
    </row>
    <row r="233" spans="11:11">
      <c r="K233" s="38" t="s">
        <v>57</v>
      </c>
    </row>
    <row r="234" spans="11:12">
      <c r="K234" s="35" t="s">
        <v>78</v>
      </c>
      <c r="L234">
        <v>8</v>
      </c>
    </row>
    <row r="235" spans="11:11">
      <c r="K235" s="35" t="s">
        <v>78</v>
      </c>
    </row>
    <row r="236" spans="11:11">
      <c r="K236" s="35" t="s">
        <v>78</v>
      </c>
    </row>
    <row r="237" spans="11:11">
      <c r="K237" s="35" t="s">
        <v>78</v>
      </c>
    </row>
    <row r="238" spans="11:11">
      <c r="K238" s="35" t="s">
        <v>78</v>
      </c>
    </row>
    <row r="239" spans="11:11">
      <c r="K239" s="35" t="s">
        <v>78</v>
      </c>
    </row>
    <row r="240" spans="11:11">
      <c r="K240" s="35" t="s">
        <v>78</v>
      </c>
    </row>
    <row r="241" spans="11:11">
      <c r="K241" s="35" t="s">
        <v>78</v>
      </c>
    </row>
    <row r="242" spans="11:12">
      <c r="K242" s="33" t="s">
        <v>28</v>
      </c>
      <c r="L242">
        <v>6</v>
      </c>
    </row>
    <row r="243" spans="11:11">
      <c r="K243" s="33" t="s">
        <v>28</v>
      </c>
    </row>
    <row r="244" spans="11:11">
      <c r="K244" s="33" t="s">
        <v>28</v>
      </c>
    </row>
    <row r="245" spans="11:11">
      <c r="K245" s="33" t="s">
        <v>28</v>
      </c>
    </row>
    <row r="246" spans="11:11">
      <c r="K246" s="33" t="s">
        <v>28</v>
      </c>
    </row>
    <row r="247" spans="11:11">
      <c r="K247" s="33" t="s">
        <v>28</v>
      </c>
    </row>
    <row r="248" spans="11:12">
      <c r="K248" s="33" t="s">
        <v>27</v>
      </c>
      <c r="L248">
        <v>2</v>
      </c>
    </row>
    <row r="249" spans="11:11">
      <c r="K249" s="33" t="s">
        <v>27</v>
      </c>
    </row>
    <row r="250" spans="11:12">
      <c r="K250" s="35" t="s">
        <v>79</v>
      </c>
      <c r="L250">
        <v>9</v>
      </c>
    </row>
    <row r="251" spans="11:11">
      <c r="K251" s="35" t="s">
        <v>79</v>
      </c>
    </row>
    <row r="252" spans="11:11">
      <c r="K252" s="35" t="s">
        <v>79</v>
      </c>
    </row>
    <row r="253" spans="11:11">
      <c r="K253" s="35" t="s">
        <v>79</v>
      </c>
    </row>
    <row r="254" spans="11:11">
      <c r="K254" s="35" t="s">
        <v>79</v>
      </c>
    </row>
    <row r="255" spans="11:11">
      <c r="K255" s="35" t="s">
        <v>79</v>
      </c>
    </row>
    <row r="256" spans="11:11">
      <c r="K256" s="35" t="s">
        <v>79</v>
      </c>
    </row>
    <row r="257" spans="11:11">
      <c r="K257" s="35" t="s">
        <v>79</v>
      </c>
    </row>
    <row r="258" spans="11:11">
      <c r="K258" s="35" t="s">
        <v>79</v>
      </c>
    </row>
    <row r="259" spans="11:12">
      <c r="K259" s="20" t="s">
        <v>58</v>
      </c>
      <c r="L259">
        <v>9</v>
      </c>
    </row>
    <row r="260" spans="11:11">
      <c r="K260" s="20" t="s">
        <v>58</v>
      </c>
    </row>
    <row r="261" spans="11:11">
      <c r="K261" s="20" t="s">
        <v>58</v>
      </c>
    </row>
    <row r="262" spans="11:11">
      <c r="K262" s="20" t="s">
        <v>58</v>
      </c>
    </row>
    <row r="263" spans="11:11">
      <c r="K263" s="20" t="s">
        <v>58</v>
      </c>
    </row>
    <row r="264" spans="11:11">
      <c r="K264" s="20" t="s">
        <v>58</v>
      </c>
    </row>
    <row r="265" spans="11:11">
      <c r="K265" s="20" t="s">
        <v>58</v>
      </c>
    </row>
    <row r="266" spans="11:11">
      <c r="K266" s="20" t="s">
        <v>58</v>
      </c>
    </row>
    <row r="267" spans="11:11">
      <c r="K267" s="20" t="s">
        <v>58</v>
      </c>
    </row>
  </sheetData>
  <sortState ref="K34:K267">
    <sortCondition ref="K34"/>
  </sortState>
  <mergeCells count="19">
    <mergeCell ref="B1:F1"/>
    <mergeCell ref="B2:F2"/>
    <mergeCell ref="E3:F3"/>
    <mergeCell ref="B17:F17"/>
    <mergeCell ref="E18:F18"/>
    <mergeCell ref="B30:F30"/>
    <mergeCell ref="E31:F31"/>
    <mergeCell ref="B45:F45"/>
    <mergeCell ref="E46:F46"/>
    <mergeCell ref="B62:F62"/>
    <mergeCell ref="E63:F63"/>
    <mergeCell ref="B77:F77"/>
    <mergeCell ref="E78:F78"/>
    <mergeCell ref="B90:F90"/>
    <mergeCell ref="E91:F91"/>
    <mergeCell ref="B108:F108"/>
    <mergeCell ref="E109:F109"/>
    <mergeCell ref="B126:F126"/>
    <mergeCell ref="E127:F127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opLeftCell="A48" workbookViewId="0">
      <selection activeCell="B66" sqref="B66"/>
    </sheetView>
  </sheetViews>
  <sheetFormatPr defaultColWidth="8.625" defaultRowHeight="15.6"/>
  <cols>
    <col min="1" max="1" width="7.125" style="15" customWidth="1"/>
    <col min="2" max="2" width="17.6" style="15" customWidth="1"/>
    <col min="3" max="3" width="21" style="15" customWidth="1"/>
    <col min="4" max="4" width="6.875" style="15" customWidth="1"/>
    <col min="5" max="5" width="7.8" style="15" customWidth="1"/>
    <col min="6" max="6" width="10.2" style="15" customWidth="1"/>
    <col min="7" max="7" width="14.7" style="15" customWidth="1"/>
    <col min="8" max="8" width="9.4" style="16" customWidth="1"/>
    <col min="9" max="9" width="8.625" style="16"/>
    <col min="10" max="16384" width="8.625" style="15"/>
  </cols>
  <sheetData>
    <row r="1" ht="40" customHeight="1" spans="1:9">
      <c r="A1" s="17" t="s">
        <v>277</v>
      </c>
      <c r="B1" s="17"/>
      <c r="C1" s="17"/>
      <c r="D1" s="17"/>
      <c r="E1" s="17"/>
      <c r="F1" s="17"/>
      <c r="G1" s="17"/>
      <c r="H1" s="17"/>
      <c r="I1" s="17"/>
    </row>
    <row r="2" ht="31" customHeight="1" spans="1:9">
      <c r="A2" s="18" t="s">
        <v>278</v>
      </c>
      <c r="B2" s="18" t="s">
        <v>279</v>
      </c>
      <c r="C2" s="18" t="s">
        <v>280</v>
      </c>
      <c r="D2" s="18" t="s">
        <v>281</v>
      </c>
      <c r="E2" s="18" t="s">
        <v>282</v>
      </c>
      <c r="F2" s="18" t="s">
        <v>283</v>
      </c>
      <c r="G2" s="18" t="s">
        <v>284</v>
      </c>
      <c r="H2" s="19" t="s">
        <v>285</v>
      </c>
      <c r="I2" s="19" t="s">
        <v>286</v>
      </c>
    </row>
    <row r="3" ht="20" customHeight="1" spans="1:9">
      <c r="A3" s="20">
        <v>1</v>
      </c>
      <c r="B3" s="20" t="s">
        <v>132</v>
      </c>
      <c r="C3" s="20" t="s">
        <v>133</v>
      </c>
      <c r="D3" s="20">
        <v>69</v>
      </c>
      <c r="E3" s="20">
        <v>48</v>
      </c>
      <c r="F3" s="20" t="s">
        <v>287</v>
      </c>
      <c r="G3" s="20" t="s">
        <v>29</v>
      </c>
      <c r="H3" s="20">
        <v>2</v>
      </c>
      <c r="I3" s="20">
        <v>6</v>
      </c>
    </row>
    <row r="4" ht="20" customHeight="1" spans="1:9">
      <c r="A4" s="20">
        <v>2</v>
      </c>
      <c r="B4" s="20" t="s">
        <v>132</v>
      </c>
      <c r="C4" s="20" t="s">
        <v>111</v>
      </c>
      <c r="D4" s="20">
        <v>31</v>
      </c>
      <c r="E4" s="20">
        <v>48</v>
      </c>
      <c r="F4" s="20" t="s">
        <v>287</v>
      </c>
      <c r="G4" s="20" t="s">
        <v>29</v>
      </c>
      <c r="H4" s="20"/>
      <c r="I4" s="20"/>
    </row>
    <row r="5" ht="20" customHeight="1" spans="1:9">
      <c r="A5" s="20">
        <v>3</v>
      </c>
      <c r="B5" s="20" t="s">
        <v>274</v>
      </c>
      <c r="C5" s="20" t="s">
        <v>144</v>
      </c>
      <c r="D5" s="20">
        <v>34</v>
      </c>
      <c r="E5" s="20">
        <v>64</v>
      </c>
      <c r="F5" s="20" t="s">
        <v>287</v>
      </c>
      <c r="G5" s="20" t="s">
        <v>288</v>
      </c>
      <c r="H5" s="20">
        <v>2</v>
      </c>
      <c r="I5" s="20">
        <v>4</v>
      </c>
    </row>
    <row r="6" ht="20" customHeight="1" spans="1:9">
      <c r="A6" s="20">
        <v>4</v>
      </c>
      <c r="B6" s="20" t="s">
        <v>274</v>
      </c>
      <c r="C6" s="20" t="s">
        <v>145</v>
      </c>
      <c r="D6" s="20">
        <v>32</v>
      </c>
      <c r="E6" s="20">
        <v>64</v>
      </c>
      <c r="F6" s="20" t="s">
        <v>287</v>
      </c>
      <c r="G6" s="20" t="s">
        <v>288</v>
      </c>
      <c r="H6" s="20"/>
      <c r="I6" s="20"/>
    </row>
    <row r="7" ht="20" customHeight="1" spans="1:9">
      <c r="A7" s="20">
        <v>5</v>
      </c>
      <c r="B7" s="20" t="s">
        <v>151</v>
      </c>
      <c r="C7" s="20" t="s">
        <v>136</v>
      </c>
      <c r="D7" s="20">
        <v>81</v>
      </c>
      <c r="E7" s="20">
        <v>32</v>
      </c>
      <c r="F7" s="20" t="s">
        <v>287</v>
      </c>
      <c r="G7" s="20" t="s">
        <v>41</v>
      </c>
      <c r="H7" s="21"/>
      <c r="I7" s="20">
        <v>4</v>
      </c>
    </row>
    <row r="8" ht="20" customHeight="1" spans="1:9">
      <c r="A8" s="20">
        <v>6</v>
      </c>
      <c r="B8" s="20" t="s">
        <v>151</v>
      </c>
      <c r="C8" s="20" t="s">
        <v>139</v>
      </c>
      <c r="D8" s="20">
        <v>85</v>
      </c>
      <c r="E8" s="20">
        <v>32</v>
      </c>
      <c r="F8" s="20" t="s">
        <v>287</v>
      </c>
      <c r="G8" s="20" t="s">
        <v>55</v>
      </c>
      <c r="H8" s="20">
        <v>2</v>
      </c>
      <c r="I8" s="20">
        <v>4</v>
      </c>
    </row>
    <row r="9" s="15" customFormat="1" ht="20" customHeight="1" spans="1:9">
      <c r="A9" s="20">
        <v>7</v>
      </c>
      <c r="B9" s="20" t="s">
        <v>140</v>
      </c>
      <c r="C9" s="20" t="s">
        <v>136</v>
      </c>
      <c r="D9" s="20">
        <v>81</v>
      </c>
      <c r="E9" s="20">
        <v>80</v>
      </c>
      <c r="F9" s="20" t="s">
        <v>287</v>
      </c>
      <c r="G9" s="20" t="s">
        <v>33</v>
      </c>
      <c r="H9" s="21"/>
      <c r="I9" s="20">
        <v>4</v>
      </c>
    </row>
    <row r="10" s="15" customFormat="1" ht="20" customHeight="1" spans="1:9">
      <c r="A10" s="20">
        <v>8</v>
      </c>
      <c r="B10" s="20" t="s">
        <v>140</v>
      </c>
      <c r="C10" s="20" t="s">
        <v>139</v>
      </c>
      <c r="D10" s="20">
        <v>85</v>
      </c>
      <c r="E10" s="20">
        <v>80</v>
      </c>
      <c r="F10" s="20" t="s">
        <v>287</v>
      </c>
      <c r="G10" s="20" t="s">
        <v>32</v>
      </c>
      <c r="H10" s="20">
        <v>2</v>
      </c>
      <c r="I10" s="20">
        <v>4</v>
      </c>
    </row>
    <row r="11" s="15" customFormat="1" ht="20" customHeight="1" spans="1:9">
      <c r="A11" s="20">
        <v>9</v>
      </c>
      <c r="B11" s="20" t="s">
        <v>153</v>
      </c>
      <c r="C11" s="20" t="s">
        <v>154</v>
      </c>
      <c r="D11" s="20">
        <v>63</v>
      </c>
      <c r="E11" s="20">
        <v>48</v>
      </c>
      <c r="F11" s="20" t="s">
        <v>287</v>
      </c>
      <c r="G11" s="20" t="s">
        <v>42</v>
      </c>
      <c r="H11" s="20">
        <v>2</v>
      </c>
      <c r="I11" s="20">
        <v>10</v>
      </c>
    </row>
    <row r="12" s="15" customFormat="1" ht="20" customHeight="1" spans="1:9">
      <c r="A12" s="20">
        <v>10</v>
      </c>
      <c r="B12" s="20" t="s">
        <v>153</v>
      </c>
      <c r="C12" s="20" t="s">
        <v>155</v>
      </c>
      <c r="D12" s="20">
        <v>24</v>
      </c>
      <c r="E12" s="20">
        <v>48</v>
      </c>
      <c r="F12" s="20" t="s">
        <v>287</v>
      </c>
      <c r="G12" s="20" t="s">
        <v>42</v>
      </c>
      <c r="H12" s="21"/>
      <c r="I12" s="20"/>
    </row>
    <row r="13" s="15" customFormat="1" ht="20" customHeight="1" spans="1:9">
      <c r="A13" s="20">
        <v>11</v>
      </c>
      <c r="B13" s="20" t="s">
        <v>153</v>
      </c>
      <c r="C13" s="20" t="s">
        <v>156</v>
      </c>
      <c r="D13" s="20">
        <v>25</v>
      </c>
      <c r="E13" s="20">
        <v>48</v>
      </c>
      <c r="F13" s="20" t="s">
        <v>287</v>
      </c>
      <c r="G13" s="20" t="s">
        <v>42</v>
      </c>
      <c r="H13" s="20"/>
      <c r="I13" s="20"/>
    </row>
    <row r="14" ht="20" customHeight="1" spans="1:9">
      <c r="A14" s="20">
        <v>12</v>
      </c>
      <c r="B14" s="20" t="s">
        <v>153</v>
      </c>
      <c r="C14" s="20" t="s">
        <v>157</v>
      </c>
      <c r="D14" s="20">
        <v>29</v>
      </c>
      <c r="E14" s="20">
        <v>48</v>
      </c>
      <c r="F14" s="20" t="s">
        <v>287</v>
      </c>
      <c r="G14" s="20" t="s">
        <v>42</v>
      </c>
      <c r="H14" s="20"/>
      <c r="I14" s="20"/>
    </row>
    <row r="15" ht="20" customHeight="1" spans="1:9">
      <c r="A15" s="20">
        <v>13</v>
      </c>
      <c r="B15" s="20" t="s">
        <v>170</v>
      </c>
      <c r="C15" s="20" t="s">
        <v>156</v>
      </c>
      <c r="D15" s="20">
        <v>25</v>
      </c>
      <c r="E15" s="20">
        <v>48</v>
      </c>
      <c r="F15" s="20" t="s">
        <v>287</v>
      </c>
      <c r="G15" s="20" t="s">
        <v>51</v>
      </c>
      <c r="H15" s="21"/>
      <c r="I15" s="20">
        <v>4</v>
      </c>
    </row>
    <row r="16" ht="20" customHeight="1" spans="1:9">
      <c r="A16" s="20">
        <v>14</v>
      </c>
      <c r="B16" s="20" t="s">
        <v>170</v>
      </c>
      <c r="C16" s="20" t="s">
        <v>157</v>
      </c>
      <c r="D16" s="20">
        <v>29</v>
      </c>
      <c r="E16" s="20">
        <v>48</v>
      </c>
      <c r="F16" s="20" t="s">
        <v>287</v>
      </c>
      <c r="G16" s="20" t="s">
        <v>51</v>
      </c>
      <c r="H16" s="20"/>
      <c r="I16" s="20"/>
    </row>
    <row r="17" ht="20" customHeight="1" spans="1:9">
      <c r="A17" s="20">
        <v>15</v>
      </c>
      <c r="B17" s="20" t="s">
        <v>170</v>
      </c>
      <c r="C17" s="20" t="s">
        <v>155</v>
      </c>
      <c r="D17" s="20">
        <v>24</v>
      </c>
      <c r="E17" s="20">
        <v>48</v>
      </c>
      <c r="F17" s="20" t="s">
        <v>287</v>
      </c>
      <c r="G17" s="20" t="s">
        <v>49</v>
      </c>
      <c r="H17" s="20">
        <v>2</v>
      </c>
      <c r="I17" s="20">
        <v>6</v>
      </c>
    </row>
    <row r="18" ht="20" customHeight="1" spans="1:9">
      <c r="A18" s="20">
        <v>16</v>
      </c>
      <c r="B18" s="20" t="s">
        <v>170</v>
      </c>
      <c r="C18" s="20" t="s">
        <v>164</v>
      </c>
      <c r="D18" s="20">
        <v>30</v>
      </c>
      <c r="E18" s="20">
        <v>48</v>
      </c>
      <c r="F18" s="20" t="s">
        <v>287</v>
      </c>
      <c r="G18" s="20" t="s">
        <v>49</v>
      </c>
      <c r="H18" s="21"/>
      <c r="I18" s="20"/>
    </row>
    <row r="19" ht="20" customHeight="1" spans="1:9">
      <c r="A19" s="20">
        <v>17</v>
      </c>
      <c r="B19" s="20" t="s">
        <v>170</v>
      </c>
      <c r="C19" s="20" t="s">
        <v>165</v>
      </c>
      <c r="D19" s="20">
        <v>33</v>
      </c>
      <c r="E19" s="20">
        <v>48</v>
      </c>
      <c r="F19" s="20" t="s">
        <v>287</v>
      </c>
      <c r="G19" s="20" t="s">
        <v>49</v>
      </c>
      <c r="H19" s="20"/>
      <c r="I19" s="20"/>
    </row>
    <row r="20" ht="20" customHeight="1" spans="1:9">
      <c r="A20" s="20">
        <v>18</v>
      </c>
      <c r="B20" s="20" t="s">
        <v>172</v>
      </c>
      <c r="C20" s="20" t="s">
        <v>154</v>
      </c>
      <c r="D20" s="20">
        <v>63</v>
      </c>
      <c r="E20" s="20">
        <v>48</v>
      </c>
      <c r="F20" s="20" t="s">
        <v>287</v>
      </c>
      <c r="G20" s="20" t="s">
        <v>67</v>
      </c>
      <c r="H20" s="20"/>
      <c r="I20" s="20">
        <v>4</v>
      </c>
    </row>
    <row r="21" ht="20" customHeight="1" spans="1:9">
      <c r="A21" s="20">
        <v>19</v>
      </c>
      <c r="B21" s="20" t="s">
        <v>172</v>
      </c>
      <c r="C21" s="20" t="s">
        <v>155</v>
      </c>
      <c r="D21" s="20">
        <v>24</v>
      </c>
      <c r="E21" s="20">
        <v>48</v>
      </c>
      <c r="F21" s="20" t="s">
        <v>287</v>
      </c>
      <c r="G21" s="20" t="s">
        <v>50</v>
      </c>
      <c r="H21" s="20">
        <v>2</v>
      </c>
      <c r="I21" s="20">
        <v>6</v>
      </c>
    </row>
    <row r="22" ht="20" customHeight="1" spans="1:9">
      <c r="A22" s="20">
        <v>20</v>
      </c>
      <c r="B22" s="20" t="s">
        <v>172</v>
      </c>
      <c r="C22" s="20" t="s">
        <v>156</v>
      </c>
      <c r="D22" s="20">
        <v>25</v>
      </c>
      <c r="E22" s="20">
        <v>48</v>
      </c>
      <c r="F22" s="20" t="s">
        <v>287</v>
      </c>
      <c r="G22" s="20" t="s">
        <v>50</v>
      </c>
      <c r="H22" s="20"/>
      <c r="I22" s="20"/>
    </row>
    <row r="23" ht="20" customHeight="1" spans="1:9">
      <c r="A23" s="20">
        <v>21</v>
      </c>
      <c r="B23" s="20" t="s">
        <v>172</v>
      </c>
      <c r="C23" s="20" t="s">
        <v>157</v>
      </c>
      <c r="D23" s="20">
        <v>29</v>
      </c>
      <c r="E23" s="20">
        <v>48</v>
      </c>
      <c r="F23" s="20" t="s">
        <v>287</v>
      </c>
      <c r="G23" s="20" t="s">
        <v>50</v>
      </c>
      <c r="H23" s="20"/>
      <c r="I23" s="20"/>
    </row>
    <row r="24" ht="20" customHeight="1" spans="1:9">
      <c r="A24" s="20">
        <v>22</v>
      </c>
      <c r="B24" s="20" t="s">
        <v>110</v>
      </c>
      <c r="C24" s="20" t="s">
        <v>211</v>
      </c>
      <c r="D24" s="20">
        <v>35</v>
      </c>
      <c r="E24" s="20">
        <v>80</v>
      </c>
      <c r="F24" s="20" t="s">
        <v>287</v>
      </c>
      <c r="G24" s="20" t="s">
        <v>289</v>
      </c>
      <c r="H24" s="20"/>
      <c r="I24" s="20">
        <v>2</v>
      </c>
    </row>
    <row r="25" ht="20" customHeight="1" spans="1:9">
      <c r="A25" s="20">
        <v>23</v>
      </c>
      <c r="B25" s="20" t="s">
        <v>110</v>
      </c>
      <c r="C25" s="20" t="s">
        <v>131</v>
      </c>
      <c r="D25" s="20">
        <v>34</v>
      </c>
      <c r="E25" s="20">
        <v>80</v>
      </c>
      <c r="F25" s="20" t="s">
        <v>287</v>
      </c>
      <c r="G25" s="20" t="s">
        <v>37</v>
      </c>
      <c r="H25" s="20">
        <v>2</v>
      </c>
      <c r="I25" s="20">
        <v>2</v>
      </c>
    </row>
    <row r="26" ht="20" customHeight="1" spans="1:9">
      <c r="A26" s="20">
        <v>24</v>
      </c>
      <c r="B26" s="20" t="s">
        <v>110</v>
      </c>
      <c r="C26" s="20" t="s">
        <v>111</v>
      </c>
      <c r="D26" s="20">
        <v>31</v>
      </c>
      <c r="E26" s="20">
        <v>80</v>
      </c>
      <c r="F26" s="20" t="s">
        <v>287</v>
      </c>
      <c r="G26" s="20" t="s">
        <v>21</v>
      </c>
      <c r="H26" s="20"/>
      <c r="I26" s="20">
        <v>2</v>
      </c>
    </row>
    <row r="27" ht="20" customHeight="1" spans="1:9">
      <c r="A27" s="20">
        <v>25</v>
      </c>
      <c r="B27" s="20" t="s">
        <v>149</v>
      </c>
      <c r="C27" s="20" t="s">
        <v>122</v>
      </c>
      <c r="D27" s="20">
        <v>39</v>
      </c>
      <c r="E27" s="20">
        <v>48</v>
      </c>
      <c r="F27" s="20" t="s">
        <v>287</v>
      </c>
      <c r="G27" s="20" t="s">
        <v>40</v>
      </c>
      <c r="H27" s="20">
        <v>2</v>
      </c>
      <c r="I27" s="20">
        <v>4</v>
      </c>
    </row>
    <row r="28" ht="20" customHeight="1" spans="1:9">
      <c r="A28" s="20">
        <v>26</v>
      </c>
      <c r="B28" s="20" t="s">
        <v>149</v>
      </c>
      <c r="C28" s="20" t="s">
        <v>124</v>
      </c>
      <c r="D28" s="20">
        <v>36</v>
      </c>
      <c r="E28" s="20">
        <v>48</v>
      </c>
      <c r="F28" s="20" t="s">
        <v>287</v>
      </c>
      <c r="G28" s="20" t="s">
        <v>40</v>
      </c>
      <c r="H28" s="20"/>
      <c r="I28" s="20"/>
    </row>
    <row r="29" ht="20" customHeight="1" spans="1:9">
      <c r="A29" s="20">
        <v>27</v>
      </c>
      <c r="B29" s="20" t="s">
        <v>205</v>
      </c>
      <c r="C29" s="20" t="s">
        <v>209</v>
      </c>
      <c r="D29" s="20">
        <v>74</v>
      </c>
      <c r="E29" s="20">
        <v>32</v>
      </c>
      <c r="F29" s="20" t="s">
        <v>287</v>
      </c>
      <c r="G29" s="20" t="s">
        <v>66</v>
      </c>
      <c r="H29" s="20">
        <v>2</v>
      </c>
      <c r="I29" s="20">
        <v>4</v>
      </c>
    </row>
    <row r="30" ht="20" customHeight="1" spans="1:9">
      <c r="A30" s="20">
        <v>28</v>
      </c>
      <c r="B30" s="20" t="s">
        <v>270</v>
      </c>
      <c r="C30" s="20" t="s">
        <v>120</v>
      </c>
      <c r="D30" s="20">
        <v>82</v>
      </c>
      <c r="E30" s="20">
        <v>64</v>
      </c>
      <c r="F30" s="20" t="s">
        <v>287</v>
      </c>
      <c r="G30" s="20" t="s">
        <v>290</v>
      </c>
      <c r="H30" s="20">
        <v>2</v>
      </c>
      <c r="I30" s="20">
        <v>4</v>
      </c>
    </row>
    <row r="31" ht="20" customHeight="1" spans="1:9">
      <c r="A31" s="20">
        <v>29</v>
      </c>
      <c r="B31" s="20" t="s">
        <v>119</v>
      </c>
      <c r="C31" s="20" t="s">
        <v>120</v>
      </c>
      <c r="D31" s="20">
        <v>82</v>
      </c>
      <c r="E31" s="20">
        <v>64</v>
      </c>
      <c r="F31" s="20" t="s">
        <v>287</v>
      </c>
      <c r="G31" s="20" t="s">
        <v>23</v>
      </c>
      <c r="H31" s="20">
        <v>2</v>
      </c>
      <c r="I31" s="20">
        <v>4</v>
      </c>
    </row>
    <row r="32" ht="20" customHeight="1" spans="1:9">
      <c r="A32" s="20">
        <v>30</v>
      </c>
      <c r="B32" s="20" t="s">
        <v>119</v>
      </c>
      <c r="C32" s="20" t="s">
        <v>188</v>
      </c>
      <c r="D32" s="20">
        <v>64</v>
      </c>
      <c r="E32" s="20">
        <v>64</v>
      </c>
      <c r="F32" s="20" t="s">
        <v>287</v>
      </c>
      <c r="G32" s="20" t="s">
        <v>75</v>
      </c>
      <c r="H32" s="20">
        <v>2</v>
      </c>
      <c r="I32" s="20">
        <v>4</v>
      </c>
    </row>
    <row r="33" ht="22" customHeight="1" spans="1:9">
      <c r="A33" s="20">
        <v>31</v>
      </c>
      <c r="B33" s="20" t="s">
        <v>117</v>
      </c>
      <c r="C33" s="20" t="s">
        <v>118</v>
      </c>
      <c r="D33" s="20">
        <v>99</v>
      </c>
      <c r="E33" s="20">
        <v>64</v>
      </c>
      <c r="F33" s="20" t="s">
        <v>287</v>
      </c>
      <c r="G33" s="20" t="s">
        <v>23</v>
      </c>
      <c r="H33" s="20">
        <v>2</v>
      </c>
      <c r="I33" s="20">
        <v>4</v>
      </c>
    </row>
    <row r="34" ht="20" customHeight="1" spans="1:9">
      <c r="A34" s="20">
        <v>32</v>
      </c>
      <c r="B34" s="20" t="s">
        <v>117</v>
      </c>
      <c r="C34" s="20" t="s">
        <v>209</v>
      </c>
      <c r="D34" s="20">
        <v>74</v>
      </c>
      <c r="E34" s="20">
        <v>48</v>
      </c>
      <c r="F34" s="20" t="s">
        <v>287</v>
      </c>
      <c r="G34" s="20" t="s">
        <v>79</v>
      </c>
      <c r="H34" s="20">
        <v>2</v>
      </c>
      <c r="I34" s="20">
        <v>4</v>
      </c>
    </row>
    <row r="35" ht="20" customHeight="1" spans="1:9">
      <c r="A35" s="20">
        <v>33</v>
      </c>
      <c r="B35" s="20" t="s">
        <v>117</v>
      </c>
      <c r="C35" s="20" t="s">
        <v>193</v>
      </c>
      <c r="D35" s="20">
        <v>27</v>
      </c>
      <c r="E35" s="20">
        <v>64</v>
      </c>
      <c r="F35" s="20" t="s">
        <v>287</v>
      </c>
      <c r="G35" s="20" t="s">
        <v>79</v>
      </c>
      <c r="H35" s="20"/>
      <c r="I35" s="20">
        <v>2</v>
      </c>
    </row>
    <row r="36" ht="20" customHeight="1" spans="1:9">
      <c r="A36" s="20">
        <v>34</v>
      </c>
      <c r="B36" s="20" t="s">
        <v>114</v>
      </c>
      <c r="C36" s="20" t="s">
        <v>146</v>
      </c>
      <c r="D36" s="20">
        <v>39</v>
      </c>
      <c r="E36" s="20">
        <v>64</v>
      </c>
      <c r="F36" s="20" t="s">
        <v>287</v>
      </c>
      <c r="G36" s="20" t="s">
        <v>38</v>
      </c>
      <c r="H36" s="20">
        <v>2</v>
      </c>
      <c r="I36" s="20">
        <v>2</v>
      </c>
    </row>
    <row r="37" ht="20" customHeight="1" spans="1:9">
      <c r="A37" s="20">
        <v>35</v>
      </c>
      <c r="B37" s="20" t="s">
        <v>114</v>
      </c>
      <c r="C37" s="20" t="s">
        <v>138</v>
      </c>
      <c r="D37" s="20">
        <v>42</v>
      </c>
      <c r="E37" s="20">
        <v>64</v>
      </c>
      <c r="F37" s="20" t="s">
        <v>287</v>
      </c>
      <c r="G37" s="20" t="s">
        <v>36</v>
      </c>
      <c r="H37" s="20"/>
      <c r="I37" s="20">
        <v>2</v>
      </c>
    </row>
    <row r="38" ht="20" customHeight="1" spans="1:9">
      <c r="A38" s="20">
        <v>36</v>
      </c>
      <c r="B38" s="20" t="s">
        <v>114</v>
      </c>
      <c r="C38" s="20" t="s">
        <v>109</v>
      </c>
      <c r="D38" s="20">
        <v>42</v>
      </c>
      <c r="E38" s="20">
        <v>64</v>
      </c>
      <c r="F38" s="20" t="s">
        <v>287</v>
      </c>
      <c r="G38" s="20" t="s">
        <v>37</v>
      </c>
      <c r="H38" s="21"/>
      <c r="I38" s="20">
        <v>2</v>
      </c>
    </row>
    <row r="39" ht="20" customHeight="1" spans="1:9">
      <c r="A39" s="20">
        <v>37</v>
      </c>
      <c r="B39" s="20" t="s">
        <v>114</v>
      </c>
      <c r="C39" s="20" t="s">
        <v>144</v>
      </c>
      <c r="D39" s="20">
        <v>34</v>
      </c>
      <c r="E39" s="20">
        <v>64</v>
      </c>
      <c r="F39" s="20" t="s">
        <v>287</v>
      </c>
      <c r="G39" s="20" t="s">
        <v>75</v>
      </c>
      <c r="H39" s="21"/>
      <c r="I39" s="20">
        <v>2</v>
      </c>
    </row>
    <row r="40" ht="20" customHeight="1" spans="1:9">
      <c r="A40" s="20">
        <v>38</v>
      </c>
      <c r="B40" s="20" t="s">
        <v>114</v>
      </c>
      <c r="C40" s="20" t="s">
        <v>113</v>
      </c>
      <c r="D40" s="20">
        <v>43</v>
      </c>
      <c r="E40" s="20">
        <v>64</v>
      </c>
      <c r="F40" s="20" t="s">
        <v>287</v>
      </c>
      <c r="G40" s="20" t="s">
        <v>21</v>
      </c>
      <c r="H40" s="20"/>
      <c r="I40" s="20">
        <v>2</v>
      </c>
    </row>
    <row r="41" ht="20" customHeight="1" spans="1:9">
      <c r="A41" s="20">
        <v>39</v>
      </c>
      <c r="B41" s="20" t="s">
        <v>114</v>
      </c>
      <c r="C41" s="20" t="s">
        <v>145</v>
      </c>
      <c r="D41" s="20">
        <v>32</v>
      </c>
      <c r="E41" s="20">
        <v>64</v>
      </c>
      <c r="F41" s="20" t="s">
        <v>287</v>
      </c>
      <c r="G41" s="20" t="s">
        <v>78</v>
      </c>
      <c r="H41" s="20"/>
      <c r="I41" s="20">
        <v>2</v>
      </c>
    </row>
    <row r="42" ht="20" customHeight="1" spans="1:9">
      <c r="A42" s="20">
        <v>40</v>
      </c>
      <c r="B42" s="20" t="s">
        <v>179</v>
      </c>
      <c r="C42" s="20" t="s">
        <v>126</v>
      </c>
      <c r="D42" s="20">
        <v>75</v>
      </c>
      <c r="E42" s="20">
        <v>48</v>
      </c>
      <c r="F42" s="20" t="s">
        <v>287</v>
      </c>
      <c r="G42" s="20" t="s">
        <v>55</v>
      </c>
      <c r="H42" s="20">
        <v>2</v>
      </c>
      <c r="I42" s="20">
        <v>4</v>
      </c>
    </row>
    <row r="43" ht="20" customHeight="1" spans="1:9">
      <c r="A43" s="20">
        <v>41</v>
      </c>
      <c r="B43" s="20" t="s">
        <v>150</v>
      </c>
      <c r="C43" s="20" t="s">
        <v>144</v>
      </c>
      <c r="D43" s="20">
        <v>34</v>
      </c>
      <c r="E43" s="20">
        <v>64</v>
      </c>
      <c r="F43" s="20" t="s">
        <v>287</v>
      </c>
      <c r="G43" s="20" t="s">
        <v>40</v>
      </c>
      <c r="H43" s="20">
        <v>2</v>
      </c>
      <c r="I43" s="20">
        <v>4</v>
      </c>
    </row>
    <row r="44" ht="20" customHeight="1" spans="1:9">
      <c r="A44" s="20">
        <v>42</v>
      </c>
      <c r="B44" s="20" t="s">
        <v>150</v>
      </c>
      <c r="C44" s="20" t="s">
        <v>145</v>
      </c>
      <c r="D44" s="20">
        <v>32</v>
      </c>
      <c r="E44" s="20">
        <v>64</v>
      </c>
      <c r="F44" s="20" t="s">
        <v>287</v>
      </c>
      <c r="G44" s="20" t="s">
        <v>40</v>
      </c>
      <c r="H44" s="20"/>
      <c r="I44" s="20"/>
    </row>
    <row r="45" ht="20" customHeight="1" spans="1:9">
      <c r="A45" s="20">
        <v>43</v>
      </c>
      <c r="B45" s="20" t="s">
        <v>177</v>
      </c>
      <c r="C45" s="20" t="s">
        <v>136</v>
      </c>
      <c r="D45" s="20">
        <v>81</v>
      </c>
      <c r="E45" s="20">
        <v>32</v>
      </c>
      <c r="F45" s="20" t="s">
        <v>287</v>
      </c>
      <c r="G45" s="20" t="s">
        <v>53</v>
      </c>
      <c r="H45" s="20">
        <v>2</v>
      </c>
      <c r="I45" s="20">
        <v>8</v>
      </c>
    </row>
    <row r="46" ht="20" customHeight="1" spans="1:9">
      <c r="A46" s="20">
        <v>44</v>
      </c>
      <c r="B46" s="20" t="s">
        <v>177</v>
      </c>
      <c r="C46" s="20" t="s">
        <v>139</v>
      </c>
      <c r="D46" s="20">
        <v>85</v>
      </c>
      <c r="E46" s="20">
        <v>32</v>
      </c>
      <c r="F46" s="20" t="s">
        <v>287</v>
      </c>
      <c r="G46" s="20" t="s">
        <v>53</v>
      </c>
      <c r="H46" s="20"/>
      <c r="I46" s="20"/>
    </row>
    <row r="47" ht="21" customHeight="1" spans="1:9">
      <c r="A47" s="20">
        <v>45</v>
      </c>
      <c r="B47" s="20" t="s">
        <v>135</v>
      </c>
      <c r="C47" s="20" t="s">
        <v>128</v>
      </c>
      <c r="D47" s="20">
        <v>66</v>
      </c>
      <c r="E47" s="20">
        <v>48</v>
      </c>
      <c r="F47" s="20" t="s">
        <v>287</v>
      </c>
      <c r="G47" s="20" t="s">
        <v>34</v>
      </c>
      <c r="H47" s="20">
        <v>2</v>
      </c>
      <c r="I47" s="20">
        <v>10</v>
      </c>
    </row>
    <row r="48" ht="20" customHeight="1" spans="1:9">
      <c r="A48" s="20">
        <v>46</v>
      </c>
      <c r="B48" s="20" t="s">
        <v>135</v>
      </c>
      <c r="C48" s="20" t="s">
        <v>129</v>
      </c>
      <c r="D48" s="20">
        <v>100</v>
      </c>
      <c r="E48" s="20">
        <v>48</v>
      </c>
      <c r="F48" s="20" t="s">
        <v>287</v>
      </c>
      <c r="G48" s="20" t="s">
        <v>34</v>
      </c>
      <c r="H48" s="20"/>
      <c r="I48" s="20"/>
    </row>
    <row r="49" ht="20" customHeight="1" spans="1:9">
      <c r="A49" s="20">
        <v>47</v>
      </c>
      <c r="B49" s="20" t="s">
        <v>142</v>
      </c>
      <c r="C49" s="20" t="s">
        <v>126</v>
      </c>
      <c r="D49" s="20">
        <v>75</v>
      </c>
      <c r="E49" s="20">
        <v>48</v>
      </c>
      <c r="F49" s="20" t="s">
        <v>287</v>
      </c>
      <c r="G49" s="20" t="s">
        <v>34</v>
      </c>
      <c r="H49" s="20"/>
      <c r="I49" s="20"/>
    </row>
    <row r="50" ht="20" customHeight="1" spans="1:9">
      <c r="A50" s="20">
        <v>48</v>
      </c>
      <c r="B50" s="20" t="s">
        <v>125</v>
      </c>
      <c r="C50" s="20" t="s">
        <v>126</v>
      </c>
      <c r="D50" s="20">
        <v>75</v>
      </c>
      <c r="E50" s="20">
        <v>48</v>
      </c>
      <c r="F50" s="20" t="s">
        <v>287</v>
      </c>
      <c r="G50" s="20" t="s">
        <v>27</v>
      </c>
      <c r="H50" s="20">
        <v>2</v>
      </c>
      <c r="I50" s="20">
        <v>14</v>
      </c>
    </row>
    <row r="51" ht="20" customHeight="1" spans="1:9">
      <c r="A51" s="20">
        <v>49</v>
      </c>
      <c r="B51" s="20" t="s">
        <v>125</v>
      </c>
      <c r="C51" s="20" t="s">
        <v>128</v>
      </c>
      <c r="D51" s="20">
        <v>66</v>
      </c>
      <c r="E51" s="20">
        <v>48</v>
      </c>
      <c r="F51" s="20" t="s">
        <v>287</v>
      </c>
      <c r="G51" s="20" t="s">
        <v>27</v>
      </c>
      <c r="H51" s="20"/>
      <c r="I51" s="20"/>
    </row>
    <row r="52" ht="20" customHeight="1" spans="1:9">
      <c r="A52" s="20">
        <v>50</v>
      </c>
      <c r="B52" s="20" t="s">
        <v>125</v>
      </c>
      <c r="C52" s="20" t="s">
        <v>129</v>
      </c>
      <c r="D52" s="20">
        <v>100</v>
      </c>
      <c r="E52" s="20">
        <v>48</v>
      </c>
      <c r="F52" s="20" t="s">
        <v>287</v>
      </c>
      <c r="G52" s="20" t="s">
        <v>27</v>
      </c>
      <c r="H52" s="20"/>
      <c r="I52" s="20"/>
    </row>
    <row r="53" ht="20" customHeight="1" spans="1:9">
      <c r="A53" s="20">
        <v>51</v>
      </c>
      <c r="B53" s="20" t="s">
        <v>187</v>
      </c>
      <c r="C53" s="20" t="s">
        <v>188</v>
      </c>
      <c r="D53" s="20">
        <v>64</v>
      </c>
      <c r="E53" s="20">
        <v>32</v>
      </c>
      <c r="F53" s="20" t="s">
        <v>287</v>
      </c>
      <c r="G53" s="20" t="s">
        <v>56</v>
      </c>
      <c r="H53" s="20">
        <v>2</v>
      </c>
      <c r="I53" s="20">
        <v>4</v>
      </c>
    </row>
    <row r="54" ht="20" customHeight="1" spans="1:9">
      <c r="A54" s="20">
        <v>52</v>
      </c>
      <c r="B54" s="20" t="s">
        <v>152</v>
      </c>
      <c r="C54" s="20" t="s">
        <v>129</v>
      </c>
      <c r="D54" s="20">
        <v>100</v>
      </c>
      <c r="E54" s="20">
        <v>48</v>
      </c>
      <c r="F54" s="20" t="s">
        <v>287</v>
      </c>
      <c r="G54" s="20" t="s">
        <v>41</v>
      </c>
      <c r="H54" s="20">
        <v>2</v>
      </c>
      <c r="I54" s="20">
        <v>6</v>
      </c>
    </row>
    <row r="55" ht="20" customHeight="1" spans="1:9">
      <c r="A55" s="20">
        <v>53</v>
      </c>
      <c r="B55" s="20" t="s">
        <v>268</v>
      </c>
      <c r="C55" s="20" t="s">
        <v>136</v>
      </c>
      <c r="D55" s="20">
        <v>81</v>
      </c>
      <c r="E55" s="20">
        <v>64</v>
      </c>
      <c r="F55" s="20" t="s">
        <v>287</v>
      </c>
      <c r="G55" s="20" t="s">
        <v>291</v>
      </c>
      <c r="H55" s="20">
        <v>2</v>
      </c>
      <c r="I55" s="20">
        <v>8</v>
      </c>
    </row>
    <row r="56" ht="20" customHeight="1" spans="1:9">
      <c r="A56" s="20">
        <v>54</v>
      </c>
      <c r="B56" s="20" t="s">
        <v>268</v>
      </c>
      <c r="C56" s="20" t="s">
        <v>139</v>
      </c>
      <c r="D56" s="20">
        <v>85</v>
      </c>
      <c r="E56" s="20">
        <v>64</v>
      </c>
      <c r="F56" s="20" t="s">
        <v>287</v>
      </c>
      <c r="G56" s="20" t="s">
        <v>291</v>
      </c>
      <c r="H56" s="20"/>
      <c r="I56" s="20"/>
    </row>
    <row r="57" ht="20" customHeight="1" spans="1:9">
      <c r="A57" s="20">
        <v>55</v>
      </c>
      <c r="B57" s="20" t="s">
        <v>255</v>
      </c>
      <c r="C57" s="20" t="s">
        <v>122</v>
      </c>
      <c r="D57" s="20">
        <v>39</v>
      </c>
      <c r="E57" s="20">
        <v>48</v>
      </c>
      <c r="F57" s="20" t="s">
        <v>287</v>
      </c>
      <c r="G57" s="20" t="s">
        <v>292</v>
      </c>
      <c r="H57" s="20">
        <v>2</v>
      </c>
      <c r="I57" s="20">
        <v>4</v>
      </c>
    </row>
    <row r="58" ht="20" customHeight="1" spans="1:9">
      <c r="A58" s="20">
        <v>56</v>
      </c>
      <c r="B58" s="20" t="s">
        <v>255</v>
      </c>
      <c r="C58" s="20" t="s">
        <v>124</v>
      </c>
      <c r="D58" s="20">
        <v>36</v>
      </c>
      <c r="E58" s="20">
        <v>48</v>
      </c>
      <c r="F58" s="20" t="s">
        <v>287</v>
      </c>
      <c r="G58" s="20" t="s">
        <v>292</v>
      </c>
      <c r="H58" s="20"/>
      <c r="I58" s="20"/>
    </row>
    <row r="59" ht="20" customHeight="1" spans="1:9">
      <c r="A59" s="20">
        <v>57</v>
      </c>
      <c r="B59" s="20" t="s">
        <v>213</v>
      </c>
      <c r="C59" s="20" t="s">
        <v>168</v>
      </c>
      <c r="D59" s="20">
        <v>28</v>
      </c>
      <c r="E59" s="20">
        <v>32</v>
      </c>
      <c r="F59" s="20" t="s">
        <v>287</v>
      </c>
      <c r="G59" s="20" t="s">
        <v>77</v>
      </c>
      <c r="H59" s="20">
        <v>2</v>
      </c>
      <c r="I59" s="20">
        <v>8</v>
      </c>
    </row>
    <row r="60" ht="20" customHeight="1" spans="1:9">
      <c r="A60" s="20">
        <v>58</v>
      </c>
      <c r="B60" s="20" t="s">
        <v>213</v>
      </c>
      <c r="C60" s="20" t="s">
        <v>159</v>
      </c>
      <c r="D60" s="20">
        <v>43</v>
      </c>
      <c r="E60" s="20">
        <v>32</v>
      </c>
      <c r="F60" s="20" t="s">
        <v>287</v>
      </c>
      <c r="G60" s="20" t="s">
        <v>77</v>
      </c>
      <c r="H60" s="20"/>
      <c r="I60" s="20"/>
    </row>
    <row r="61" spans="1:9">
      <c r="A61" s="20">
        <v>59</v>
      </c>
      <c r="B61" s="20" t="s">
        <v>213</v>
      </c>
      <c r="C61" s="20" t="s">
        <v>160</v>
      </c>
      <c r="D61" s="20">
        <v>41</v>
      </c>
      <c r="E61" s="20">
        <v>32</v>
      </c>
      <c r="F61" s="20" t="s">
        <v>287</v>
      </c>
      <c r="G61" s="20" t="s">
        <v>77</v>
      </c>
      <c r="H61" s="21"/>
      <c r="I61" s="21"/>
    </row>
    <row r="62" spans="1:9">
      <c r="A62" s="20">
        <v>60</v>
      </c>
      <c r="B62" s="20" t="s">
        <v>213</v>
      </c>
      <c r="C62" s="20" t="s">
        <v>169</v>
      </c>
      <c r="D62" s="20">
        <v>43</v>
      </c>
      <c r="E62" s="20">
        <v>32</v>
      </c>
      <c r="F62" s="20" t="s">
        <v>287</v>
      </c>
      <c r="G62" s="20" t="s">
        <v>77</v>
      </c>
      <c r="H62" s="21"/>
      <c r="I62" s="21"/>
    </row>
    <row r="63" spans="1:9">
      <c r="A63" s="22"/>
      <c r="B63" s="22" t="s">
        <v>197</v>
      </c>
      <c r="C63" s="22"/>
      <c r="D63" s="22"/>
      <c r="E63" s="22"/>
      <c r="F63" s="22"/>
      <c r="G63" s="22" t="s">
        <v>63</v>
      </c>
      <c r="H63" s="23">
        <v>2</v>
      </c>
      <c r="I63" s="23"/>
    </row>
  </sheetData>
  <sortState ref="B3:G65">
    <sortCondition ref="B3:B65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98"/>
  <sheetViews>
    <sheetView workbookViewId="0">
      <selection activeCell="B61" sqref="B61:B63"/>
    </sheetView>
  </sheetViews>
  <sheetFormatPr defaultColWidth="8.8" defaultRowHeight="15.6"/>
  <sheetData>
    <row r="2" ht="22.2" spans="1:25">
      <c r="A2" s="1" t="s">
        <v>293</v>
      </c>
      <c r="B2" s="1"/>
      <c r="C2" s="1"/>
      <c r="D2" s="1"/>
      <c r="E2" s="1"/>
      <c r="F2" s="1"/>
      <c r="G2" s="1"/>
      <c r="H2" s="1"/>
      <c r="I2" s="1"/>
      <c r="J2" s="1"/>
      <c r="K2" s="1"/>
      <c r="L2" s="5"/>
      <c r="M2" s="8" t="s">
        <v>294</v>
      </c>
      <c r="N2" s="8"/>
      <c r="O2" s="8"/>
      <c r="P2" s="8"/>
      <c r="Q2" s="8"/>
      <c r="R2" s="8"/>
      <c r="S2" s="8"/>
      <c r="T2" s="8"/>
      <c r="U2" s="8"/>
      <c r="V2" s="8"/>
      <c r="W2" s="11"/>
      <c r="X2" s="11"/>
      <c r="Y2" s="13"/>
    </row>
    <row r="3" spans="1:25">
      <c r="A3" s="2" t="s">
        <v>295</v>
      </c>
      <c r="B3" s="2" t="s">
        <v>279</v>
      </c>
      <c r="C3" s="2" t="s">
        <v>296</v>
      </c>
      <c r="D3" s="2" t="s">
        <v>4</v>
      </c>
      <c r="E3" s="2" t="s">
        <v>297</v>
      </c>
      <c r="F3" s="2" t="s">
        <v>298</v>
      </c>
      <c r="G3" s="2" t="s">
        <v>93</v>
      </c>
      <c r="H3" s="3" t="s">
        <v>299</v>
      </c>
      <c r="I3" s="3" t="s">
        <v>300</v>
      </c>
      <c r="J3" s="3" t="s">
        <v>301</v>
      </c>
      <c r="K3" s="3" t="s">
        <v>286</v>
      </c>
      <c r="L3" s="5"/>
      <c r="M3" s="2" t="s">
        <v>295</v>
      </c>
      <c r="N3" s="9" t="s">
        <v>279</v>
      </c>
      <c r="O3" s="9" t="s">
        <v>296</v>
      </c>
      <c r="P3" s="9" t="s">
        <v>4</v>
      </c>
      <c r="Q3" s="9" t="s">
        <v>297</v>
      </c>
      <c r="R3" s="9" t="s">
        <v>298</v>
      </c>
      <c r="S3" s="9" t="s">
        <v>93</v>
      </c>
      <c r="T3" s="4" t="s">
        <v>302</v>
      </c>
      <c r="U3" s="4" t="s">
        <v>303</v>
      </c>
      <c r="V3" s="4" t="s">
        <v>8</v>
      </c>
      <c r="W3" s="12" t="s">
        <v>304</v>
      </c>
      <c r="X3" s="12" t="s">
        <v>305</v>
      </c>
      <c r="Y3" s="12" t="s">
        <v>286</v>
      </c>
    </row>
    <row r="4" spans="1:25">
      <c r="A4" s="4" t="s">
        <v>306</v>
      </c>
      <c r="B4" s="4" t="s">
        <v>177</v>
      </c>
      <c r="C4" s="4" t="s">
        <v>307</v>
      </c>
      <c r="D4" s="4" t="s">
        <v>308</v>
      </c>
      <c r="E4" s="4" t="s">
        <v>309</v>
      </c>
      <c r="F4" s="4" t="s">
        <v>310</v>
      </c>
      <c r="G4" s="4" t="s">
        <v>311</v>
      </c>
      <c r="H4" s="4" t="s">
        <v>312</v>
      </c>
      <c r="I4" s="4" t="s">
        <v>313</v>
      </c>
      <c r="J4" s="6" t="s">
        <v>32</v>
      </c>
      <c r="K4" s="6">
        <v>0.5</v>
      </c>
      <c r="L4" s="5"/>
      <c r="M4" s="3" t="s">
        <v>314</v>
      </c>
      <c r="N4" s="4" t="s">
        <v>315</v>
      </c>
      <c r="O4" s="4" t="s">
        <v>316</v>
      </c>
      <c r="P4" s="4" t="s">
        <v>317</v>
      </c>
      <c r="Q4" s="4" t="s">
        <v>318</v>
      </c>
      <c r="R4" s="4" t="s">
        <v>310</v>
      </c>
      <c r="S4" s="4" t="s">
        <v>319</v>
      </c>
      <c r="T4" s="4"/>
      <c r="U4" s="4"/>
      <c r="V4" s="4" t="s">
        <v>320</v>
      </c>
      <c r="W4" s="12"/>
      <c r="X4" s="12"/>
      <c r="Y4" s="14"/>
    </row>
    <row r="5" spans="1:25">
      <c r="A5" s="4" t="s">
        <v>306</v>
      </c>
      <c r="B5" s="4" t="s">
        <v>177</v>
      </c>
      <c r="C5" s="4" t="s">
        <v>321</v>
      </c>
      <c r="D5" s="4" t="s">
        <v>322</v>
      </c>
      <c r="E5" s="4" t="s">
        <v>309</v>
      </c>
      <c r="F5" s="4" t="s">
        <v>310</v>
      </c>
      <c r="G5" s="4" t="s">
        <v>311</v>
      </c>
      <c r="H5" s="4" t="s">
        <v>312</v>
      </c>
      <c r="I5" s="4" t="s">
        <v>313</v>
      </c>
      <c r="J5" s="6" t="s">
        <v>32</v>
      </c>
      <c r="K5" s="6"/>
      <c r="L5" s="5"/>
      <c r="M5" s="3" t="s">
        <v>323</v>
      </c>
      <c r="N5" s="4" t="s">
        <v>324</v>
      </c>
      <c r="O5" s="4" t="s">
        <v>316</v>
      </c>
      <c r="P5" s="4" t="s">
        <v>317</v>
      </c>
      <c r="Q5" s="4" t="s">
        <v>318</v>
      </c>
      <c r="R5" s="4" t="s">
        <v>310</v>
      </c>
      <c r="S5" s="4" t="s">
        <v>319</v>
      </c>
      <c r="T5" s="4"/>
      <c r="U5" s="4"/>
      <c r="V5" s="4" t="s">
        <v>320</v>
      </c>
      <c r="W5" s="12"/>
      <c r="X5" s="12"/>
      <c r="Y5" s="14"/>
    </row>
    <row r="6" spans="1:25">
      <c r="A6" s="4" t="s">
        <v>325</v>
      </c>
      <c r="B6" s="4" t="s">
        <v>326</v>
      </c>
      <c r="C6" s="4" t="s">
        <v>327</v>
      </c>
      <c r="D6" s="4" t="s">
        <v>328</v>
      </c>
      <c r="E6" s="4" t="s">
        <v>309</v>
      </c>
      <c r="F6" s="4" t="s">
        <v>329</v>
      </c>
      <c r="G6" s="4" t="s">
        <v>330</v>
      </c>
      <c r="H6" s="4" t="s">
        <v>312</v>
      </c>
      <c r="I6" s="4" t="s">
        <v>313</v>
      </c>
      <c r="J6" s="6" t="s">
        <v>33</v>
      </c>
      <c r="K6" s="6">
        <v>0.5</v>
      </c>
      <c r="L6" s="5"/>
      <c r="M6" s="3" t="s">
        <v>331</v>
      </c>
      <c r="N6" s="4" t="s">
        <v>332</v>
      </c>
      <c r="O6" s="4" t="s">
        <v>333</v>
      </c>
      <c r="P6" s="4" t="s">
        <v>334</v>
      </c>
      <c r="Q6" s="4" t="s">
        <v>318</v>
      </c>
      <c r="R6" s="4" t="s">
        <v>335</v>
      </c>
      <c r="S6" s="4" t="s">
        <v>336</v>
      </c>
      <c r="T6" s="4"/>
      <c r="U6" s="4"/>
      <c r="V6" s="4" t="s">
        <v>320</v>
      </c>
      <c r="W6" s="12"/>
      <c r="X6" s="12"/>
      <c r="Y6" s="14"/>
    </row>
    <row r="7" spans="1:25">
      <c r="A7" s="4" t="s">
        <v>325</v>
      </c>
      <c r="B7" s="4" t="s">
        <v>326</v>
      </c>
      <c r="C7" s="4" t="s">
        <v>337</v>
      </c>
      <c r="D7" s="4" t="s">
        <v>338</v>
      </c>
      <c r="E7" s="4" t="s">
        <v>309</v>
      </c>
      <c r="F7" s="4" t="s">
        <v>329</v>
      </c>
      <c r="G7" s="4" t="s">
        <v>330</v>
      </c>
      <c r="H7" s="4" t="s">
        <v>312</v>
      </c>
      <c r="I7" s="4" t="s">
        <v>313</v>
      </c>
      <c r="J7" s="6" t="s">
        <v>33</v>
      </c>
      <c r="K7" s="6"/>
      <c r="L7" s="5"/>
      <c r="M7" s="3" t="s">
        <v>331</v>
      </c>
      <c r="N7" s="4" t="s">
        <v>332</v>
      </c>
      <c r="O7" s="4" t="s">
        <v>339</v>
      </c>
      <c r="P7" s="4" t="s">
        <v>340</v>
      </c>
      <c r="Q7" s="4" t="s">
        <v>318</v>
      </c>
      <c r="R7" s="4" t="s">
        <v>335</v>
      </c>
      <c r="S7" s="4" t="s">
        <v>341</v>
      </c>
      <c r="T7" s="4"/>
      <c r="U7" s="4"/>
      <c r="V7" s="4" t="s">
        <v>320</v>
      </c>
      <c r="W7" s="12"/>
      <c r="X7" s="12"/>
      <c r="Y7" s="14"/>
    </row>
    <row r="8" spans="1:25">
      <c r="A8" s="4" t="s">
        <v>325</v>
      </c>
      <c r="B8" s="4" t="s">
        <v>326</v>
      </c>
      <c r="C8" s="4" t="s">
        <v>342</v>
      </c>
      <c r="D8" s="4" t="s">
        <v>343</v>
      </c>
      <c r="E8" s="4" t="s">
        <v>309</v>
      </c>
      <c r="F8" s="4" t="s">
        <v>329</v>
      </c>
      <c r="G8" s="4" t="s">
        <v>330</v>
      </c>
      <c r="H8" s="4" t="s">
        <v>312</v>
      </c>
      <c r="I8" s="4" t="s">
        <v>313</v>
      </c>
      <c r="J8" s="6" t="s">
        <v>33</v>
      </c>
      <c r="K8" s="6"/>
      <c r="L8" s="5"/>
      <c r="M8" s="3" t="s">
        <v>331</v>
      </c>
      <c r="N8" s="4" t="s">
        <v>332</v>
      </c>
      <c r="O8" s="4" t="s">
        <v>344</v>
      </c>
      <c r="P8" s="4" t="s">
        <v>345</v>
      </c>
      <c r="Q8" s="4" t="s">
        <v>318</v>
      </c>
      <c r="R8" s="4" t="s">
        <v>335</v>
      </c>
      <c r="S8" s="4" t="s">
        <v>341</v>
      </c>
      <c r="T8" s="4"/>
      <c r="U8" s="4"/>
      <c r="V8" s="4" t="s">
        <v>320</v>
      </c>
      <c r="W8" s="12"/>
      <c r="X8" s="12"/>
      <c r="Y8" s="14"/>
    </row>
    <row r="9" spans="1:25">
      <c r="A9" s="4" t="s">
        <v>346</v>
      </c>
      <c r="B9" s="4" t="s">
        <v>177</v>
      </c>
      <c r="C9" s="4" t="s">
        <v>347</v>
      </c>
      <c r="D9" s="4" t="s">
        <v>348</v>
      </c>
      <c r="E9" s="4" t="s">
        <v>309</v>
      </c>
      <c r="F9" s="4" t="s">
        <v>349</v>
      </c>
      <c r="G9" s="4" t="s">
        <v>350</v>
      </c>
      <c r="H9" s="4" t="s">
        <v>312</v>
      </c>
      <c r="I9" s="4" t="s">
        <v>313</v>
      </c>
      <c r="J9" s="6" t="s">
        <v>53</v>
      </c>
      <c r="K9" s="6">
        <v>0.5</v>
      </c>
      <c r="L9" s="5"/>
      <c r="M9" s="3" t="s">
        <v>331</v>
      </c>
      <c r="N9" s="4" t="s">
        <v>332</v>
      </c>
      <c r="O9" s="4" t="s">
        <v>351</v>
      </c>
      <c r="P9" s="4" t="s">
        <v>352</v>
      </c>
      <c r="Q9" s="4" t="s">
        <v>318</v>
      </c>
      <c r="R9" s="4" t="s">
        <v>335</v>
      </c>
      <c r="S9" s="4" t="s">
        <v>341</v>
      </c>
      <c r="T9" s="4"/>
      <c r="U9" s="4"/>
      <c r="V9" s="4" t="s">
        <v>320</v>
      </c>
      <c r="W9" s="12"/>
      <c r="X9" s="12"/>
      <c r="Y9" s="14"/>
    </row>
    <row r="10" spans="1:25">
      <c r="A10" s="4" t="s">
        <v>353</v>
      </c>
      <c r="B10" s="4" t="s">
        <v>354</v>
      </c>
      <c r="C10" s="4" t="s">
        <v>347</v>
      </c>
      <c r="D10" s="4" t="s">
        <v>348</v>
      </c>
      <c r="E10" s="4" t="s">
        <v>309</v>
      </c>
      <c r="F10" s="4" t="s">
        <v>349</v>
      </c>
      <c r="G10" s="4" t="s">
        <v>350</v>
      </c>
      <c r="H10" s="4" t="s">
        <v>312</v>
      </c>
      <c r="I10" s="4" t="s">
        <v>313</v>
      </c>
      <c r="J10" s="6" t="s">
        <v>37</v>
      </c>
      <c r="K10" s="6">
        <v>0.5</v>
      </c>
      <c r="L10" s="5"/>
      <c r="M10" s="3" t="s">
        <v>331</v>
      </c>
      <c r="N10" s="4" t="s">
        <v>332</v>
      </c>
      <c r="O10" s="4" t="s">
        <v>355</v>
      </c>
      <c r="P10" s="4" t="s">
        <v>356</v>
      </c>
      <c r="Q10" s="4" t="s">
        <v>318</v>
      </c>
      <c r="R10" s="4" t="s">
        <v>335</v>
      </c>
      <c r="S10" s="4" t="s">
        <v>357</v>
      </c>
      <c r="T10" s="4"/>
      <c r="U10" s="4"/>
      <c r="V10" s="4" t="s">
        <v>320</v>
      </c>
      <c r="W10" s="12"/>
      <c r="X10" s="12"/>
      <c r="Y10" s="14"/>
    </row>
    <row r="11" spans="1:25">
      <c r="A11" s="4" t="s">
        <v>358</v>
      </c>
      <c r="B11" s="4" t="s">
        <v>359</v>
      </c>
      <c r="C11" s="4" t="s">
        <v>347</v>
      </c>
      <c r="D11" s="4" t="s">
        <v>348</v>
      </c>
      <c r="E11" s="4" t="s">
        <v>309</v>
      </c>
      <c r="F11" s="4" t="s">
        <v>349</v>
      </c>
      <c r="G11" s="4" t="s">
        <v>350</v>
      </c>
      <c r="H11" s="4" t="s">
        <v>312</v>
      </c>
      <c r="I11" s="4" t="s">
        <v>313</v>
      </c>
      <c r="J11" s="6" t="s">
        <v>37</v>
      </c>
      <c r="K11" s="6">
        <v>0.5</v>
      </c>
      <c r="L11" s="5"/>
      <c r="M11" s="3" t="s">
        <v>331</v>
      </c>
      <c r="N11" s="4" t="s">
        <v>332</v>
      </c>
      <c r="O11" s="4" t="s">
        <v>360</v>
      </c>
      <c r="P11" s="4" t="s">
        <v>361</v>
      </c>
      <c r="Q11" s="4" t="s">
        <v>318</v>
      </c>
      <c r="R11" s="4" t="s">
        <v>335</v>
      </c>
      <c r="S11" s="4" t="s">
        <v>362</v>
      </c>
      <c r="T11" s="4"/>
      <c r="U11" s="4"/>
      <c r="V11" s="4" t="s">
        <v>320</v>
      </c>
      <c r="W11" s="12"/>
      <c r="X11" s="12"/>
      <c r="Y11" s="14"/>
    </row>
    <row r="12" spans="1:25">
      <c r="A12" s="4" t="s">
        <v>363</v>
      </c>
      <c r="B12" s="4" t="s">
        <v>364</v>
      </c>
      <c r="C12" s="4" t="s">
        <v>347</v>
      </c>
      <c r="D12" s="4" t="s">
        <v>348</v>
      </c>
      <c r="E12" s="4" t="s">
        <v>309</v>
      </c>
      <c r="F12" s="4" t="s">
        <v>349</v>
      </c>
      <c r="G12" s="4" t="s">
        <v>350</v>
      </c>
      <c r="H12" s="4" t="s">
        <v>312</v>
      </c>
      <c r="I12" s="4" t="s">
        <v>313</v>
      </c>
      <c r="J12" s="6" t="s">
        <v>37</v>
      </c>
      <c r="K12" s="6">
        <v>0.5</v>
      </c>
      <c r="L12" s="5"/>
      <c r="M12" s="3" t="s">
        <v>331</v>
      </c>
      <c r="N12" s="4" t="s">
        <v>332</v>
      </c>
      <c r="O12" s="4" t="s">
        <v>365</v>
      </c>
      <c r="P12" s="4" t="s">
        <v>366</v>
      </c>
      <c r="Q12" s="4" t="s">
        <v>318</v>
      </c>
      <c r="R12" s="4" t="s">
        <v>335</v>
      </c>
      <c r="S12" s="4" t="s">
        <v>362</v>
      </c>
      <c r="T12" s="4"/>
      <c r="U12" s="4"/>
      <c r="V12" s="4" t="s">
        <v>320</v>
      </c>
      <c r="W12" s="12"/>
      <c r="X12" s="12"/>
      <c r="Y12" s="14"/>
    </row>
    <row r="13" spans="1:25">
      <c r="A13" s="4" t="s">
        <v>367</v>
      </c>
      <c r="B13" s="4" t="s">
        <v>368</v>
      </c>
      <c r="C13" s="4" t="s">
        <v>347</v>
      </c>
      <c r="D13" s="4" t="s">
        <v>348</v>
      </c>
      <c r="E13" s="4" t="s">
        <v>309</v>
      </c>
      <c r="F13" s="4" t="s">
        <v>349</v>
      </c>
      <c r="G13" s="4" t="s">
        <v>350</v>
      </c>
      <c r="H13" s="4" t="s">
        <v>312</v>
      </c>
      <c r="I13" s="4" t="s">
        <v>313</v>
      </c>
      <c r="J13" s="6" t="s">
        <v>29</v>
      </c>
      <c r="K13" s="6">
        <v>0.5</v>
      </c>
      <c r="L13" s="5"/>
      <c r="M13" s="3" t="s">
        <v>331</v>
      </c>
      <c r="N13" s="4" t="s">
        <v>332</v>
      </c>
      <c r="O13" s="4" t="s">
        <v>369</v>
      </c>
      <c r="P13" s="4" t="s">
        <v>370</v>
      </c>
      <c r="Q13" s="4" t="s">
        <v>318</v>
      </c>
      <c r="R13" s="4" t="s">
        <v>335</v>
      </c>
      <c r="S13" s="4" t="s">
        <v>362</v>
      </c>
      <c r="T13" s="4"/>
      <c r="U13" s="4"/>
      <c r="V13" s="4" t="s">
        <v>320</v>
      </c>
      <c r="W13" s="12"/>
      <c r="X13" s="12"/>
      <c r="Y13" s="14"/>
    </row>
    <row r="14" spans="1:25">
      <c r="A14" s="4" t="s">
        <v>371</v>
      </c>
      <c r="B14" s="4" t="s">
        <v>372</v>
      </c>
      <c r="C14" s="4" t="s">
        <v>373</v>
      </c>
      <c r="D14" s="4" t="s">
        <v>374</v>
      </c>
      <c r="E14" s="4" t="s">
        <v>309</v>
      </c>
      <c r="F14" s="4" t="s">
        <v>177</v>
      </c>
      <c r="G14" s="4" t="s">
        <v>375</v>
      </c>
      <c r="H14" s="4" t="s">
        <v>312</v>
      </c>
      <c r="I14" s="4" t="s">
        <v>313</v>
      </c>
      <c r="J14" s="6" t="s">
        <v>36</v>
      </c>
      <c r="K14" s="6">
        <v>0.5</v>
      </c>
      <c r="L14" s="5"/>
      <c r="M14" s="3" t="s">
        <v>331</v>
      </c>
      <c r="N14" s="4" t="s">
        <v>332</v>
      </c>
      <c r="O14" s="4" t="s">
        <v>376</v>
      </c>
      <c r="P14" s="4" t="s">
        <v>377</v>
      </c>
      <c r="Q14" s="4" t="s">
        <v>318</v>
      </c>
      <c r="R14" s="4" t="s">
        <v>335</v>
      </c>
      <c r="S14" s="4" t="s">
        <v>362</v>
      </c>
      <c r="T14" s="4"/>
      <c r="U14" s="4"/>
      <c r="V14" s="4" t="s">
        <v>320</v>
      </c>
      <c r="W14" s="12"/>
      <c r="X14" s="12"/>
      <c r="Y14" s="14"/>
    </row>
    <row r="15" spans="1:25">
      <c r="A15" s="4" t="s">
        <v>371</v>
      </c>
      <c r="B15" s="4" t="s">
        <v>372</v>
      </c>
      <c r="C15" s="4" t="s">
        <v>378</v>
      </c>
      <c r="D15" s="4" t="s">
        <v>379</v>
      </c>
      <c r="E15" s="4" t="s">
        <v>309</v>
      </c>
      <c r="F15" s="4" t="s">
        <v>177</v>
      </c>
      <c r="G15" s="4" t="s">
        <v>375</v>
      </c>
      <c r="H15" s="4" t="s">
        <v>312</v>
      </c>
      <c r="I15" s="4" t="s">
        <v>313</v>
      </c>
      <c r="J15" s="6" t="s">
        <v>36</v>
      </c>
      <c r="K15" s="6"/>
      <c r="L15" s="5"/>
      <c r="M15" s="3" t="s">
        <v>331</v>
      </c>
      <c r="N15" s="4" t="s">
        <v>332</v>
      </c>
      <c r="O15" s="4" t="s">
        <v>380</v>
      </c>
      <c r="P15" s="4" t="s">
        <v>381</v>
      </c>
      <c r="Q15" s="4" t="s">
        <v>318</v>
      </c>
      <c r="R15" s="4" t="s">
        <v>335</v>
      </c>
      <c r="S15" s="4" t="s">
        <v>362</v>
      </c>
      <c r="T15" s="4"/>
      <c r="U15" s="4"/>
      <c r="V15" s="4" t="s">
        <v>320</v>
      </c>
      <c r="W15" s="12"/>
      <c r="X15" s="12"/>
      <c r="Y15" s="14"/>
    </row>
    <row r="16" spans="1:25">
      <c r="A16" s="4" t="s">
        <v>371</v>
      </c>
      <c r="B16" s="4" t="s">
        <v>372</v>
      </c>
      <c r="C16" s="4" t="s">
        <v>382</v>
      </c>
      <c r="D16" s="4" t="s">
        <v>383</v>
      </c>
      <c r="E16" s="4" t="s">
        <v>309</v>
      </c>
      <c r="F16" s="4" t="s">
        <v>177</v>
      </c>
      <c r="G16" s="4" t="s">
        <v>375</v>
      </c>
      <c r="H16" s="4" t="s">
        <v>312</v>
      </c>
      <c r="I16" s="4" t="s">
        <v>313</v>
      </c>
      <c r="J16" s="6" t="s">
        <v>36</v>
      </c>
      <c r="K16" s="6"/>
      <c r="L16" s="5"/>
      <c r="M16" s="3" t="s">
        <v>384</v>
      </c>
      <c r="N16" s="4" t="s">
        <v>385</v>
      </c>
      <c r="O16" s="4" t="s">
        <v>333</v>
      </c>
      <c r="P16" s="4" t="s">
        <v>334</v>
      </c>
      <c r="Q16" s="4" t="s">
        <v>318</v>
      </c>
      <c r="R16" s="4" t="s">
        <v>335</v>
      </c>
      <c r="S16" s="4" t="s">
        <v>336</v>
      </c>
      <c r="T16" s="4"/>
      <c r="U16" s="4"/>
      <c r="V16" s="4" t="s">
        <v>320</v>
      </c>
      <c r="W16" s="12"/>
      <c r="X16" s="12"/>
      <c r="Y16" s="14"/>
    </row>
    <row r="17" spans="1:25">
      <c r="A17" s="4" t="s">
        <v>371</v>
      </c>
      <c r="B17" s="4" t="s">
        <v>372</v>
      </c>
      <c r="C17" s="4" t="s">
        <v>386</v>
      </c>
      <c r="D17" s="4" t="s">
        <v>387</v>
      </c>
      <c r="E17" s="4" t="s">
        <v>309</v>
      </c>
      <c r="F17" s="4" t="s">
        <v>177</v>
      </c>
      <c r="G17" s="4" t="s">
        <v>375</v>
      </c>
      <c r="H17" s="4" t="s">
        <v>312</v>
      </c>
      <c r="I17" s="4" t="s">
        <v>313</v>
      </c>
      <c r="J17" s="6" t="s">
        <v>36</v>
      </c>
      <c r="K17" s="6"/>
      <c r="L17" s="5"/>
      <c r="M17" s="3" t="s">
        <v>388</v>
      </c>
      <c r="N17" s="4" t="s">
        <v>389</v>
      </c>
      <c r="O17" s="4" t="s">
        <v>333</v>
      </c>
      <c r="P17" s="4" t="s">
        <v>334</v>
      </c>
      <c r="Q17" s="4" t="s">
        <v>318</v>
      </c>
      <c r="R17" s="4" t="s">
        <v>335</v>
      </c>
      <c r="S17" s="4" t="s">
        <v>336</v>
      </c>
      <c r="T17" s="4" t="s">
        <v>390</v>
      </c>
      <c r="U17" s="4" t="s">
        <v>391</v>
      </c>
      <c r="V17" s="4"/>
      <c r="W17" s="12" t="s">
        <v>40</v>
      </c>
      <c r="X17" s="12" t="s">
        <v>51</v>
      </c>
      <c r="Y17" s="14">
        <v>0.5</v>
      </c>
    </row>
    <row r="18" spans="1:25">
      <c r="A18" s="4" t="s">
        <v>371</v>
      </c>
      <c r="B18" s="4" t="s">
        <v>372</v>
      </c>
      <c r="C18" s="4" t="s">
        <v>392</v>
      </c>
      <c r="D18" s="4" t="s">
        <v>393</v>
      </c>
      <c r="E18" s="4" t="s">
        <v>309</v>
      </c>
      <c r="F18" s="4" t="s">
        <v>177</v>
      </c>
      <c r="G18" s="4" t="s">
        <v>375</v>
      </c>
      <c r="H18" s="4" t="s">
        <v>312</v>
      </c>
      <c r="I18" s="4" t="s">
        <v>313</v>
      </c>
      <c r="J18" s="6" t="s">
        <v>36</v>
      </c>
      <c r="K18" s="6"/>
      <c r="L18" s="5"/>
      <c r="M18" s="3" t="s">
        <v>394</v>
      </c>
      <c r="N18" s="4" t="s">
        <v>395</v>
      </c>
      <c r="O18" s="4" t="s">
        <v>396</v>
      </c>
      <c r="P18" s="4" t="s">
        <v>397</v>
      </c>
      <c r="Q18" s="4" t="s">
        <v>318</v>
      </c>
      <c r="R18" s="4" t="s">
        <v>329</v>
      </c>
      <c r="S18" s="4" t="s">
        <v>398</v>
      </c>
      <c r="T18" s="4"/>
      <c r="U18" s="4"/>
      <c r="V18" s="4" t="s">
        <v>320</v>
      </c>
      <c r="W18" s="12"/>
      <c r="X18" s="12"/>
      <c r="Y18" s="14"/>
    </row>
    <row r="19" spans="1:25">
      <c r="A19" s="4" t="s">
        <v>371</v>
      </c>
      <c r="B19" s="4" t="s">
        <v>372</v>
      </c>
      <c r="C19" s="4" t="s">
        <v>399</v>
      </c>
      <c r="D19" s="4" t="s">
        <v>400</v>
      </c>
      <c r="E19" s="4" t="s">
        <v>309</v>
      </c>
      <c r="F19" s="4" t="s">
        <v>177</v>
      </c>
      <c r="G19" s="4" t="s">
        <v>375</v>
      </c>
      <c r="H19" s="4" t="s">
        <v>312</v>
      </c>
      <c r="I19" s="4" t="s">
        <v>313</v>
      </c>
      <c r="J19" s="6" t="s">
        <v>36</v>
      </c>
      <c r="K19" s="6"/>
      <c r="L19" s="5"/>
      <c r="M19" s="3" t="s">
        <v>394</v>
      </c>
      <c r="N19" s="4" t="s">
        <v>395</v>
      </c>
      <c r="O19" s="4" t="s">
        <v>401</v>
      </c>
      <c r="P19" s="4" t="s">
        <v>402</v>
      </c>
      <c r="Q19" s="4" t="s">
        <v>318</v>
      </c>
      <c r="R19" s="4" t="s">
        <v>329</v>
      </c>
      <c r="S19" s="4" t="s">
        <v>403</v>
      </c>
      <c r="T19" s="4"/>
      <c r="U19" s="4"/>
      <c r="V19" s="4" t="s">
        <v>320</v>
      </c>
      <c r="W19" s="12"/>
      <c r="X19" s="12"/>
      <c r="Y19" s="14"/>
    </row>
    <row r="20" spans="1:25">
      <c r="A20" s="4" t="s">
        <v>371</v>
      </c>
      <c r="B20" s="4" t="s">
        <v>372</v>
      </c>
      <c r="C20" s="4" t="s">
        <v>404</v>
      </c>
      <c r="D20" s="4" t="s">
        <v>405</v>
      </c>
      <c r="E20" s="4" t="s">
        <v>309</v>
      </c>
      <c r="F20" s="4" t="s">
        <v>177</v>
      </c>
      <c r="G20" s="4" t="s">
        <v>375</v>
      </c>
      <c r="H20" s="4" t="s">
        <v>312</v>
      </c>
      <c r="I20" s="4" t="s">
        <v>313</v>
      </c>
      <c r="J20" s="6" t="s">
        <v>36</v>
      </c>
      <c r="K20" s="6"/>
      <c r="L20" s="5"/>
      <c r="M20" s="3" t="s">
        <v>394</v>
      </c>
      <c r="N20" s="4" t="s">
        <v>395</v>
      </c>
      <c r="O20" s="4" t="s">
        <v>406</v>
      </c>
      <c r="P20" s="4" t="s">
        <v>407</v>
      </c>
      <c r="Q20" s="4" t="s">
        <v>318</v>
      </c>
      <c r="R20" s="4" t="s">
        <v>329</v>
      </c>
      <c r="S20" s="4" t="s">
        <v>403</v>
      </c>
      <c r="T20" s="4"/>
      <c r="U20" s="4"/>
      <c r="V20" s="4" t="s">
        <v>320</v>
      </c>
      <c r="W20" s="12"/>
      <c r="X20" s="12"/>
      <c r="Y20" s="14"/>
    </row>
    <row r="21" spans="1:25">
      <c r="A21" s="4" t="s">
        <v>408</v>
      </c>
      <c r="B21" s="4" t="s">
        <v>409</v>
      </c>
      <c r="C21" s="4" t="s">
        <v>410</v>
      </c>
      <c r="D21" s="4" t="s">
        <v>411</v>
      </c>
      <c r="E21" s="4" t="s">
        <v>309</v>
      </c>
      <c r="F21" s="4" t="s">
        <v>335</v>
      </c>
      <c r="G21" s="4" t="s">
        <v>412</v>
      </c>
      <c r="H21" s="4" t="s">
        <v>312</v>
      </c>
      <c r="I21" s="4" t="s">
        <v>313</v>
      </c>
      <c r="J21" s="6" t="s">
        <v>44</v>
      </c>
      <c r="K21" s="6">
        <v>0.5</v>
      </c>
      <c r="L21" s="5"/>
      <c r="M21" s="3" t="s">
        <v>394</v>
      </c>
      <c r="N21" s="4" t="s">
        <v>395</v>
      </c>
      <c r="O21" s="4" t="s">
        <v>413</v>
      </c>
      <c r="P21" s="4" t="s">
        <v>414</v>
      </c>
      <c r="Q21" s="4" t="s">
        <v>318</v>
      </c>
      <c r="R21" s="4" t="s">
        <v>329</v>
      </c>
      <c r="S21" s="4" t="s">
        <v>403</v>
      </c>
      <c r="T21" s="4"/>
      <c r="U21" s="4"/>
      <c r="V21" s="4" t="s">
        <v>320</v>
      </c>
      <c r="W21" s="12"/>
      <c r="X21" s="12"/>
      <c r="Y21" s="14"/>
    </row>
    <row r="22" spans="1:25">
      <c r="A22" s="4" t="s">
        <v>408</v>
      </c>
      <c r="B22" s="4" t="s">
        <v>409</v>
      </c>
      <c r="C22" s="4" t="s">
        <v>415</v>
      </c>
      <c r="D22" s="4" t="s">
        <v>416</v>
      </c>
      <c r="E22" s="4" t="s">
        <v>309</v>
      </c>
      <c r="F22" s="4" t="s">
        <v>335</v>
      </c>
      <c r="G22" s="4" t="s">
        <v>417</v>
      </c>
      <c r="H22" s="4" t="s">
        <v>312</v>
      </c>
      <c r="I22" s="4" t="s">
        <v>313</v>
      </c>
      <c r="J22" s="6" t="s">
        <v>44</v>
      </c>
      <c r="K22" s="6"/>
      <c r="L22" s="5"/>
      <c r="M22" s="3" t="s">
        <v>394</v>
      </c>
      <c r="N22" s="4" t="s">
        <v>395</v>
      </c>
      <c r="O22" s="4" t="s">
        <v>418</v>
      </c>
      <c r="P22" s="4" t="s">
        <v>419</v>
      </c>
      <c r="Q22" s="4" t="s">
        <v>318</v>
      </c>
      <c r="R22" s="4" t="s">
        <v>329</v>
      </c>
      <c r="S22" s="4" t="s">
        <v>398</v>
      </c>
      <c r="T22" s="4"/>
      <c r="U22" s="4"/>
      <c r="V22" s="4" t="s">
        <v>320</v>
      </c>
      <c r="W22" s="12"/>
      <c r="X22" s="12"/>
      <c r="Y22" s="14"/>
    </row>
    <row r="23" spans="1:25">
      <c r="A23" s="4" t="s">
        <v>408</v>
      </c>
      <c r="B23" s="4" t="s">
        <v>409</v>
      </c>
      <c r="C23" s="4" t="s">
        <v>420</v>
      </c>
      <c r="D23" s="4" t="s">
        <v>421</v>
      </c>
      <c r="E23" s="4" t="s">
        <v>309</v>
      </c>
      <c r="F23" s="4" t="s">
        <v>335</v>
      </c>
      <c r="G23" s="4" t="s">
        <v>417</v>
      </c>
      <c r="H23" s="4" t="s">
        <v>312</v>
      </c>
      <c r="I23" s="4" t="s">
        <v>313</v>
      </c>
      <c r="J23" s="6" t="s">
        <v>44</v>
      </c>
      <c r="K23" s="6"/>
      <c r="L23" s="5"/>
      <c r="M23" s="3" t="s">
        <v>394</v>
      </c>
      <c r="N23" s="4" t="s">
        <v>395</v>
      </c>
      <c r="O23" s="4" t="s">
        <v>333</v>
      </c>
      <c r="P23" s="4" t="s">
        <v>334</v>
      </c>
      <c r="Q23" s="4" t="s">
        <v>318</v>
      </c>
      <c r="R23" s="4" t="s">
        <v>335</v>
      </c>
      <c r="S23" s="4" t="s">
        <v>336</v>
      </c>
      <c r="T23" s="4"/>
      <c r="U23" s="4"/>
      <c r="V23" s="4" t="s">
        <v>320</v>
      </c>
      <c r="W23" s="12"/>
      <c r="X23" s="12"/>
      <c r="Y23" s="14"/>
    </row>
    <row r="24" spans="1:25">
      <c r="A24" s="4" t="s">
        <v>408</v>
      </c>
      <c r="B24" s="4" t="s">
        <v>409</v>
      </c>
      <c r="C24" s="4" t="s">
        <v>422</v>
      </c>
      <c r="D24" s="4" t="s">
        <v>423</v>
      </c>
      <c r="E24" s="4" t="s">
        <v>309</v>
      </c>
      <c r="F24" s="4" t="s">
        <v>335</v>
      </c>
      <c r="G24" s="4" t="s">
        <v>417</v>
      </c>
      <c r="H24" s="4" t="s">
        <v>312</v>
      </c>
      <c r="I24" s="4" t="s">
        <v>313</v>
      </c>
      <c r="J24" s="6" t="s">
        <v>44</v>
      </c>
      <c r="K24" s="6"/>
      <c r="L24" s="5"/>
      <c r="M24" s="3" t="s">
        <v>424</v>
      </c>
      <c r="N24" s="4" t="s">
        <v>270</v>
      </c>
      <c r="O24" s="4" t="s">
        <v>425</v>
      </c>
      <c r="P24" s="4" t="s">
        <v>426</v>
      </c>
      <c r="Q24" s="4" t="s">
        <v>318</v>
      </c>
      <c r="R24" s="4" t="s">
        <v>177</v>
      </c>
      <c r="S24" s="4" t="s">
        <v>427</v>
      </c>
      <c r="T24" s="4" t="s">
        <v>390</v>
      </c>
      <c r="U24" s="4" t="s">
        <v>391</v>
      </c>
      <c r="V24" s="4"/>
      <c r="W24" s="12" t="s">
        <v>40</v>
      </c>
      <c r="X24" s="12" t="s">
        <v>17</v>
      </c>
      <c r="Y24" s="14">
        <v>0.5</v>
      </c>
    </row>
    <row r="25" spans="1:25">
      <c r="A25" s="4" t="s">
        <v>408</v>
      </c>
      <c r="B25" s="4" t="s">
        <v>409</v>
      </c>
      <c r="C25" s="4" t="s">
        <v>428</v>
      </c>
      <c r="D25" s="4" t="s">
        <v>429</v>
      </c>
      <c r="E25" s="4" t="s">
        <v>309</v>
      </c>
      <c r="F25" s="4" t="s">
        <v>335</v>
      </c>
      <c r="G25" s="4" t="s">
        <v>430</v>
      </c>
      <c r="H25" s="4" t="s">
        <v>312</v>
      </c>
      <c r="I25" s="4" t="s">
        <v>313</v>
      </c>
      <c r="J25" s="6" t="s">
        <v>44</v>
      </c>
      <c r="K25" s="6"/>
      <c r="L25" s="5"/>
      <c r="M25" s="3" t="s">
        <v>424</v>
      </c>
      <c r="N25" s="4" t="s">
        <v>270</v>
      </c>
      <c r="O25" s="4" t="s">
        <v>431</v>
      </c>
      <c r="P25" s="4" t="s">
        <v>432</v>
      </c>
      <c r="Q25" s="4" t="s">
        <v>318</v>
      </c>
      <c r="R25" s="4" t="s">
        <v>177</v>
      </c>
      <c r="S25" s="4" t="s">
        <v>427</v>
      </c>
      <c r="T25" s="4" t="s">
        <v>390</v>
      </c>
      <c r="U25" s="4" t="s">
        <v>391</v>
      </c>
      <c r="V25" s="4"/>
      <c r="W25" s="12" t="s">
        <v>40</v>
      </c>
      <c r="X25" s="12" t="s">
        <v>17</v>
      </c>
      <c r="Y25" s="14"/>
    </row>
    <row r="26" spans="1:25">
      <c r="A26" s="4" t="s">
        <v>408</v>
      </c>
      <c r="B26" s="4" t="s">
        <v>409</v>
      </c>
      <c r="C26" s="4" t="s">
        <v>433</v>
      </c>
      <c r="D26" s="4" t="s">
        <v>434</v>
      </c>
      <c r="E26" s="4" t="s">
        <v>309</v>
      </c>
      <c r="F26" s="4" t="s">
        <v>335</v>
      </c>
      <c r="G26" s="4" t="s">
        <v>435</v>
      </c>
      <c r="H26" s="4" t="s">
        <v>312</v>
      </c>
      <c r="I26" s="4" t="s">
        <v>313</v>
      </c>
      <c r="J26" s="6" t="s">
        <v>44</v>
      </c>
      <c r="K26" s="6"/>
      <c r="L26" s="5"/>
      <c r="M26" s="3" t="s">
        <v>424</v>
      </c>
      <c r="N26" s="4" t="s">
        <v>270</v>
      </c>
      <c r="O26" s="4" t="s">
        <v>436</v>
      </c>
      <c r="P26" s="4" t="s">
        <v>437</v>
      </c>
      <c r="Q26" s="4" t="s">
        <v>318</v>
      </c>
      <c r="R26" s="4" t="s">
        <v>177</v>
      </c>
      <c r="S26" s="4" t="s">
        <v>427</v>
      </c>
      <c r="T26" s="4" t="s">
        <v>390</v>
      </c>
      <c r="U26" s="4" t="s">
        <v>391</v>
      </c>
      <c r="V26" s="4"/>
      <c r="W26" s="12" t="s">
        <v>40</v>
      </c>
      <c r="X26" s="12" t="s">
        <v>17</v>
      </c>
      <c r="Y26" s="14"/>
    </row>
    <row r="27" spans="1:25">
      <c r="A27" s="4" t="s">
        <v>438</v>
      </c>
      <c r="B27" s="4" t="s">
        <v>439</v>
      </c>
      <c r="C27" s="4" t="s">
        <v>433</v>
      </c>
      <c r="D27" s="4" t="s">
        <v>434</v>
      </c>
      <c r="E27" s="4" t="s">
        <v>309</v>
      </c>
      <c r="F27" s="4" t="s">
        <v>335</v>
      </c>
      <c r="G27" s="4" t="s">
        <v>435</v>
      </c>
      <c r="H27" s="4" t="s">
        <v>312</v>
      </c>
      <c r="I27" s="4" t="s">
        <v>313</v>
      </c>
      <c r="J27" s="6" t="s">
        <v>52</v>
      </c>
      <c r="K27" s="6"/>
      <c r="L27" s="5"/>
      <c r="M27" s="3" t="s">
        <v>424</v>
      </c>
      <c r="N27" s="4" t="s">
        <v>270</v>
      </c>
      <c r="O27" s="4" t="s">
        <v>440</v>
      </c>
      <c r="P27" s="4" t="s">
        <v>441</v>
      </c>
      <c r="Q27" s="4" t="s">
        <v>318</v>
      </c>
      <c r="R27" s="4" t="s">
        <v>177</v>
      </c>
      <c r="S27" s="4" t="s">
        <v>427</v>
      </c>
      <c r="T27" s="4" t="s">
        <v>390</v>
      </c>
      <c r="U27" s="4" t="s">
        <v>391</v>
      </c>
      <c r="V27" s="4"/>
      <c r="W27" s="12" t="s">
        <v>40</v>
      </c>
      <c r="X27" s="12" t="s">
        <v>17</v>
      </c>
      <c r="Y27" s="14"/>
    </row>
    <row r="28" spans="1:25">
      <c r="A28" s="4" t="s">
        <v>442</v>
      </c>
      <c r="B28" s="4" t="s">
        <v>443</v>
      </c>
      <c r="C28" s="4" t="s">
        <v>433</v>
      </c>
      <c r="D28" s="4" t="s">
        <v>434</v>
      </c>
      <c r="E28" s="4" t="s">
        <v>309</v>
      </c>
      <c r="F28" s="4" t="s">
        <v>335</v>
      </c>
      <c r="G28" s="4" t="s">
        <v>435</v>
      </c>
      <c r="H28" s="4" t="s">
        <v>312</v>
      </c>
      <c r="I28" s="4" t="s">
        <v>313</v>
      </c>
      <c r="J28" s="10" t="s">
        <v>49</v>
      </c>
      <c r="K28" s="10">
        <v>0.5</v>
      </c>
      <c r="L28" s="5"/>
      <c r="M28" s="3" t="s">
        <v>424</v>
      </c>
      <c r="N28" s="4" t="s">
        <v>270</v>
      </c>
      <c r="O28" s="4" t="s">
        <v>444</v>
      </c>
      <c r="P28" s="4" t="s">
        <v>445</v>
      </c>
      <c r="Q28" s="4" t="s">
        <v>318</v>
      </c>
      <c r="R28" s="4" t="s">
        <v>177</v>
      </c>
      <c r="S28" s="4" t="s">
        <v>427</v>
      </c>
      <c r="T28" s="4" t="s">
        <v>390</v>
      </c>
      <c r="U28" s="4" t="s">
        <v>391</v>
      </c>
      <c r="V28" s="4"/>
      <c r="W28" s="12" t="s">
        <v>40</v>
      </c>
      <c r="X28" s="12" t="s">
        <v>17</v>
      </c>
      <c r="Y28" s="14"/>
    </row>
    <row r="29" spans="1:25">
      <c r="A29" s="4" t="s">
        <v>446</v>
      </c>
      <c r="B29" s="4" t="s">
        <v>447</v>
      </c>
      <c r="C29" s="4" t="s">
        <v>448</v>
      </c>
      <c r="D29" s="4" t="s">
        <v>449</v>
      </c>
      <c r="E29" s="4" t="s">
        <v>309</v>
      </c>
      <c r="F29" s="4" t="s">
        <v>335</v>
      </c>
      <c r="G29" s="4" t="s">
        <v>435</v>
      </c>
      <c r="H29" s="4" t="s">
        <v>312</v>
      </c>
      <c r="I29" s="4" t="s">
        <v>313</v>
      </c>
      <c r="J29" s="10" t="s">
        <v>49</v>
      </c>
      <c r="K29" s="10">
        <v>0.5</v>
      </c>
      <c r="L29" s="5"/>
      <c r="M29" s="3" t="s">
        <v>424</v>
      </c>
      <c r="N29" s="4" t="s">
        <v>270</v>
      </c>
      <c r="O29" s="4" t="s">
        <v>450</v>
      </c>
      <c r="P29" s="4" t="s">
        <v>451</v>
      </c>
      <c r="Q29" s="4" t="s">
        <v>318</v>
      </c>
      <c r="R29" s="4" t="s">
        <v>329</v>
      </c>
      <c r="S29" s="4" t="s">
        <v>452</v>
      </c>
      <c r="T29" s="4" t="s">
        <v>390</v>
      </c>
      <c r="U29" s="4" t="s">
        <v>391</v>
      </c>
      <c r="V29" s="4"/>
      <c r="W29" s="12" t="s">
        <v>40</v>
      </c>
      <c r="X29" s="12" t="s">
        <v>32</v>
      </c>
      <c r="Y29" s="14">
        <v>0.5</v>
      </c>
    </row>
    <row r="30" spans="1:25">
      <c r="A30" s="4" t="s">
        <v>446</v>
      </c>
      <c r="B30" s="4" t="s">
        <v>447</v>
      </c>
      <c r="C30" s="4" t="s">
        <v>433</v>
      </c>
      <c r="D30" s="4" t="s">
        <v>434</v>
      </c>
      <c r="E30" s="4" t="s">
        <v>309</v>
      </c>
      <c r="F30" s="4" t="s">
        <v>335</v>
      </c>
      <c r="G30" s="4" t="s">
        <v>435</v>
      </c>
      <c r="H30" s="4" t="s">
        <v>312</v>
      </c>
      <c r="I30" s="4" t="s">
        <v>313</v>
      </c>
      <c r="J30" s="10" t="s">
        <v>49</v>
      </c>
      <c r="K30" s="10"/>
      <c r="L30" s="5"/>
      <c r="M30" s="3" t="s">
        <v>424</v>
      </c>
      <c r="N30" s="4" t="s">
        <v>270</v>
      </c>
      <c r="O30" s="4" t="s">
        <v>453</v>
      </c>
      <c r="P30" s="4" t="s">
        <v>454</v>
      </c>
      <c r="Q30" s="4" t="s">
        <v>318</v>
      </c>
      <c r="R30" s="4" t="s">
        <v>329</v>
      </c>
      <c r="S30" s="4" t="s">
        <v>455</v>
      </c>
      <c r="T30" s="4" t="s">
        <v>390</v>
      </c>
      <c r="U30" s="4" t="s">
        <v>391</v>
      </c>
      <c r="V30" s="4"/>
      <c r="W30" s="12" t="s">
        <v>40</v>
      </c>
      <c r="X30" s="12" t="s">
        <v>32</v>
      </c>
      <c r="Y30" s="14"/>
    </row>
    <row r="31" spans="1:25">
      <c r="A31" s="4" t="s">
        <v>446</v>
      </c>
      <c r="B31" s="4" t="s">
        <v>447</v>
      </c>
      <c r="C31" s="4" t="s">
        <v>456</v>
      </c>
      <c r="D31" s="4" t="s">
        <v>457</v>
      </c>
      <c r="E31" s="4" t="s">
        <v>309</v>
      </c>
      <c r="F31" s="4" t="s">
        <v>335</v>
      </c>
      <c r="G31" s="4" t="s">
        <v>435</v>
      </c>
      <c r="H31" s="4" t="s">
        <v>312</v>
      </c>
      <c r="I31" s="4" t="s">
        <v>313</v>
      </c>
      <c r="J31" s="10" t="s">
        <v>49</v>
      </c>
      <c r="K31" s="10"/>
      <c r="L31" s="5"/>
      <c r="M31" s="3" t="s">
        <v>424</v>
      </c>
      <c r="N31" s="4" t="s">
        <v>270</v>
      </c>
      <c r="O31" s="4" t="s">
        <v>458</v>
      </c>
      <c r="P31" s="4" t="s">
        <v>459</v>
      </c>
      <c r="Q31" s="4" t="s">
        <v>318</v>
      </c>
      <c r="R31" s="4" t="s">
        <v>329</v>
      </c>
      <c r="S31" s="4" t="s">
        <v>455</v>
      </c>
      <c r="T31" s="4" t="s">
        <v>390</v>
      </c>
      <c r="U31" s="4" t="s">
        <v>391</v>
      </c>
      <c r="V31" s="4"/>
      <c r="W31" s="12" t="s">
        <v>40</v>
      </c>
      <c r="X31" s="12" t="s">
        <v>32</v>
      </c>
      <c r="Y31" s="14"/>
    </row>
    <row r="32" spans="1:25">
      <c r="A32" s="4" t="s">
        <v>460</v>
      </c>
      <c r="B32" s="4" t="s">
        <v>461</v>
      </c>
      <c r="C32" s="4" t="s">
        <v>433</v>
      </c>
      <c r="D32" s="4" t="s">
        <v>434</v>
      </c>
      <c r="E32" s="4" t="s">
        <v>309</v>
      </c>
      <c r="F32" s="4" t="s">
        <v>335</v>
      </c>
      <c r="G32" s="4" t="s">
        <v>435</v>
      </c>
      <c r="H32" s="4" t="s">
        <v>312</v>
      </c>
      <c r="I32" s="4" t="s">
        <v>313</v>
      </c>
      <c r="J32" s="6" t="s">
        <v>51</v>
      </c>
      <c r="K32" s="6">
        <v>0.5</v>
      </c>
      <c r="L32" s="5"/>
      <c r="M32" s="3" t="s">
        <v>424</v>
      </c>
      <c r="N32" s="4" t="s">
        <v>270</v>
      </c>
      <c r="O32" s="4" t="s">
        <v>396</v>
      </c>
      <c r="P32" s="4" t="s">
        <v>397</v>
      </c>
      <c r="Q32" s="4" t="s">
        <v>318</v>
      </c>
      <c r="R32" s="4" t="s">
        <v>329</v>
      </c>
      <c r="S32" s="4" t="s">
        <v>398</v>
      </c>
      <c r="T32" s="4" t="s">
        <v>390</v>
      </c>
      <c r="U32" s="4" t="s">
        <v>391</v>
      </c>
      <c r="V32" s="4"/>
      <c r="W32" s="12" t="s">
        <v>40</v>
      </c>
      <c r="X32" s="12" t="s">
        <v>66</v>
      </c>
      <c r="Y32" s="14">
        <v>0.5</v>
      </c>
    </row>
    <row r="33" spans="1:25">
      <c r="A33" s="4" t="s">
        <v>462</v>
      </c>
      <c r="B33" s="4" t="s">
        <v>172</v>
      </c>
      <c r="C33" s="4" t="s">
        <v>463</v>
      </c>
      <c r="D33" s="4" t="s">
        <v>464</v>
      </c>
      <c r="E33" s="4" t="s">
        <v>309</v>
      </c>
      <c r="F33" s="4" t="s">
        <v>335</v>
      </c>
      <c r="G33" s="4" t="s">
        <v>435</v>
      </c>
      <c r="H33" s="4" t="s">
        <v>312</v>
      </c>
      <c r="I33" s="4" t="s">
        <v>313</v>
      </c>
      <c r="J33" s="6" t="s">
        <v>50</v>
      </c>
      <c r="K33" s="6">
        <v>0.5</v>
      </c>
      <c r="L33" s="5"/>
      <c r="M33" s="3" t="s">
        <v>424</v>
      </c>
      <c r="N33" s="4" t="s">
        <v>270</v>
      </c>
      <c r="O33" s="4" t="s">
        <v>465</v>
      </c>
      <c r="P33" s="4" t="s">
        <v>466</v>
      </c>
      <c r="Q33" s="4" t="s">
        <v>318</v>
      </c>
      <c r="R33" s="4" t="s">
        <v>349</v>
      </c>
      <c r="S33" s="4" t="s">
        <v>467</v>
      </c>
      <c r="T33" s="4" t="s">
        <v>390</v>
      </c>
      <c r="U33" s="4" t="s">
        <v>391</v>
      </c>
      <c r="V33" s="4"/>
      <c r="W33" s="12" t="s">
        <v>40</v>
      </c>
      <c r="X33" s="12" t="s">
        <v>36</v>
      </c>
      <c r="Y33" s="14">
        <v>0.5</v>
      </c>
    </row>
    <row r="34" spans="1:25">
      <c r="A34" s="4" t="s">
        <v>462</v>
      </c>
      <c r="B34" s="4" t="s">
        <v>172</v>
      </c>
      <c r="C34" s="4" t="s">
        <v>433</v>
      </c>
      <c r="D34" s="4" t="s">
        <v>434</v>
      </c>
      <c r="E34" s="4" t="s">
        <v>309</v>
      </c>
      <c r="F34" s="4" t="s">
        <v>335</v>
      </c>
      <c r="G34" s="4" t="s">
        <v>435</v>
      </c>
      <c r="H34" s="4" t="s">
        <v>312</v>
      </c>
      <c r="I34" s="4" t="s">
        <v>313</v>
      </c>
      <c r="J34" s="6" t="s">
        <v>50</v>
      </c>
      <c r="K34" s="6"/>
      <c r="L34" s="5"/>
      <c r="M34" s="3" t="s">
        <v>424</v>
      </c>
      <c r="N34" s="4" t="s">
        <v>270</v>
      </c>
      <c r="O34" s="4" t="s">
        <v>468</v>
      </c>
      <c r="P34" s="4" t="s">
        <v>469</v>
      </c>
      <c r="Q34" s="4" t="s">
        <v>318</v>
      </c>
      <c r="R34" s="4" t="s">
        <v>349</v>
      </c>
      <c r="S34" s="4" t="s">
        <v>470</v>
      </c>
      <c r="T34" s="4" t="s">
        <v>390</v>
      </c>
      <c r="U34" s="4" t="s">
        <v>391</v>
      </c>
      <c r="V34" s="4"/>
      <c r="W34" s="12" t="s">
        <v>40</v>
      </c>
      <c r="X34" s="12" t="s">
        <v>36</v>
      </c>
      <c r="Y34" s="14"/>
    </row>
    <row r="35" spans="1:25">
      <c r="A35" s="4" t="s">
        <v>471</v>
      </c>
      <c r="B35" s="4" t="s">
        <v>472</v>
      </c>
      <c r="C35" s="4" t="s">
        <v>347</v>
      </c>
      <c r="D35" s="4" t="s">
        <v>348</v>
      </c>
      <c r="E35" s="4" t="s">
        <v>309</v>
      </c>
      <c r="F35" s="4" t="s">
        <v>349</v>
      </c>
      <c r="G35" s="4" t="s">
        <v>350</v>
      </c>
      <c r="H35" s="4" t="s">
        <v>312</v>
      </c>
      <c r="I35" s="4" t="s">
        <v>313</v>
      </c>
      <c r="J35" s="10" t="s">
        <v>63</v>
      </c>
      <c r="K35" s="10">
        <v>0.5</v>
      </c>
      <c r="L35" s="5"/>
      <c r="M35" s="3" t="s">
        <v>424</v>
      </c>
      <c r="N35" s="4" t="s">
        <v>270</v>
      </c>
      <c r="O35" s="4" t="s">
        <v>473</v>
      </c>
      <c r="P35" s="4" t="s">
        <v>474</v>
      </c>
      <c r="Q35" s="4" t="s">
        <v>318</v>
      </c>
      <c r="R35" s="4" t="s">
        <v>349</v>
      </c>
      <c r="S35" s="4" t="s">
        <v>470</v>
      </c>
      <c r="T35" s="4" t="s">
        <v>390</v>
      </c>
      <c r="U35" s="4" t="s">
        <v>391</v>
      </c>
      <c r="V35" s="4"/>
      <c r="W35" s="12" t="s">
        <v>40</v>
      </c>
      <c r="X35" s="12" t="s">
        <v>36</v>
      </c>
      <c r="Y35" s="14"/>
    </row>
    <row r="36" spans="1:25">
      <c r="A36" s="4" t="s">
        <v>471</v>
      </c>
      <c r="B36" s="4" t="s">
        <v>472</v>
      </c>
      <c r="C36" s="4" t="s">
        <v>475</v>
      </c>
      <c r="D36" s="4" t="s">
        <v>476</v>
      </c>
      <c r="E36" s="4" t="s">
        <v>309</v>
      </c>
      <c r="F36" s="4" t="s">
        <v>310</v>
      </c>
      <c r="G36" s="4" t="s">
        <v>311</v>
      </c>
      <c r="H36" s="4" t="s">
        <v>312</v>
      </c>
      <c r="I36" s="4" t="s">
        <v>313</v>
      </c>
      <c r="J36" s="10" t="s">
        <v>63</v>
      </c>
      <c r="K36" s="10"/>
      <c r="L36" s="5"/>
      <c r="M36" s="3" t="s">
        <v>424</v>
      </c>
      <c r="N36" s="4" t="s">
        <v>270</v>
      </c>
      <c r="O36" s="4" t="s">
        <v>477</v>
      </c>
      <c r="P36" s="4" t="s">
        <v>478</v>
      </c>
      <c r="Q36" s="4" t="s">
        <v>318</v>
      </c>
      <c r="R36" s="4" t="s">
        <v>349</v>
      </c>
      <c r="S36" s="4" t="s">
        <v>470</v>
      </c>
      <c r="T36" s="4" t="s">
        <v>390</v>
      </c>
      <c r="U36" s="4" t="s">
        <v>391</v>
      </c>
      <c r="V36" s="4"/>
      <c r="W36" s="12" t="s">
        <v>40</v>
      </c>
      <c r="X36" s="12" t="s">
        <v>36</v>
      </c>
      <c r="Y36" s="14"/>
    </row>
    <row r="37" spans="1:25">
      <c r="A37" s="4" t="s">
        <v>471</v>
      </c>
      <c r="B37" s="4" t="s">
        <v>472</v>
      </c>
      <c r="C37" s="4" t="s">
        <v>479</v>
      </c>
      <c r="D37" s="4" t="s">
        <v>480</v>
      </c>
      <c r="E37" s="4" t="s">
        <v>309</v>
      </c>
      <c r="F37" s="4" t="s">
        <v>310</v>
      </c>
      <c r="G37" s="4" t="s">
        <v>311</v>
      </c>
      <c r="H37" s="4" t="s">
        <v>312</v>
      </c>
      <c r="I37" s="4" t="s">
        <v>313</v>
      </c>
      <c r="J37" s="10" t="s">
        <v>63</v>
      </c>
      <c r="K37" s="10"/>
      <c r="L37" s="5"/>
      <c r="M37" s="3" t="s">
        <v>424</v>
      </c>
      <c r="N37" s="4" t="s">
        <v>270</v>
      </c>
      <c r="O37" s="4" t="s">
        <v>481</v>
      </c>
      <c r="P37" s="4" t="s">
        <v>482</v>
      </c>
      <c r="Q37" s="4" t="s">
        <v>318</v>
      </c>
      <c r="R37" s="4" t="s">
        <v>349</v>
      </c>
      <c r="S37" s="4" t="s">
        <v>483</v>
      </c>
      <c r="T37" s="4" t="s">
        <v>390</v>
      </c>
      <c r="U37" s="4" t="s">
        <v>391</v>
      </c>
      <c r="V37" s="4"/>
      <c r="W37" s="12" t="s">
        <v>40</v>
      </c>
      <c r="X37" s="12" t="s">
        <v>36</v>
      </c>
      <c r="Y37" s="14"/>
    </row>
    <row r="38" spans="1:25">
      <c r="A38" s="4" t="s">
        <v>471</v>
      </c>
      <c r="B38" s="4" t="s">
        <v>472</v>
      </c>
      <c r="C38" s="4" t="s">
        <v>484</v>
      </c>
      <c r="D38" s="4" t="s">
        <v>485</v>
      </c>
      <c r="E38" s="4" t="s">
        <v>309</v>
      </c>
      <c r="F38" s="4" t="s">
        <v>310</v>
      </c>
      <c r="G38" s="4" t="s">
        <v>311</v>
      </c>
      <c r="H38" s="4" t="s">
        <v>312</v>
      </c>
      <c r="I38" s="4" t="s">
        <v>313</v>
      </c>
      <c r="J38" s="10" t="s">
        <v>63</v>
      </c>
      <c r="K38" s="10"/>
      <c r="L38" s="5"/>
      <c r="M38" s="3" t="s">
        <v>424</v>
      </c>
      <c r="N38" s="4" t="s">
        <v>270</v>
      </c>
      <c r="O38" s="4" t="s">
        <v>486</v>
      </c>
      <c r="P38" s="4" t="s">
        <v>487</v>
      </c>
      <c r="Q38" s="4" t="s">
        <v>318</v>
      </c>
      <c r="R38" s="4" t="s">
        <v>349</v>
      </c>
      <c r="S38" s="4" t="s">
        <v>483</v>
      </c>
      <c r="T38" s="4" t="s">
        <v>390</v>
      </c>
      <c r="U38" s="4" t="s">
        <v>391</v>
      </c>
      <c r="V38" s="4"/>
      <c r="W38" s="12" t="s">
        <v>40</v>
      </c>
      <c r="X38" s="12" t="s">
        <v>36</v>
      </c>
      <c r="Y38" s="14"/>
    </row>
    <row r="39" spans="1:25">
      <c r="A39" s="4" t="s">
        <v>471</v>
      </c>
      <c r="B39" s="4" t="s">
        <v>472</v>
      </c>
      <c r="C39" s="4" t="s">
        <v>488</v>
      </c>
      <c r="D39" s="4" t="s">
        <v>489</v>
      </c>
      <c r="E39" s="4" t="s">
        <v>309</v>
      </c>
      <c r="F39" s="4" t="s">
        <v>349</v>
      </c>
      <c r="G39" s="4" t="s">
        <v>350</v>
      </c>
      <c r="H39" s="4" t="s">
        <v>312</v>
      </c>
      <c r="I39" s="4" t="s">
        <v>313</v>
      </c>
      <c r="J39" s="10" t="s">
        <v>63</v>
      </c>
      <c r="K39" s="10"/>
      <c r="L39" s="5"/>
      <c r="M39" s="3" t="s">
        <v>424</v>
      </c>
      <c r="N39" s="4" t="s">
        <v>270</v>
      </c>
      <c r="O39" s="4" t="s">
        <v>490</v>
      </c>
      <c r="P39" s="4" t="s">
        <v>491</v>
      </c>
      <c r="Q39" s="4" t="s">
        <v>318</v>
      </c>
      <c r="R39" s="4" t="s">
        <v>349</v>
      </c>
      <c r="S39" s="4" t="s">
        <v>483</v>
      </c>
      <c r="T39" s="4" t="s">
        <v>390</v>
      </c>
      <c r="U39" s="4" t="s">
        <v>391</v>
      </c>
      <c r="V39" s="4"/>
      <c r="W39" s="12" t="s">
        <v>40</v>
      </c>
      <c r="X39" s="12" t="s">
        <v>36</v>
      </c>
      <c r="Y39" s="14"/>
    </row>
    <row r="40" spans="1:25">
      <c r="A40" s="4" t="s">
        <v>492</v>
      </c>
      <c r="B40" s="4" t="s">
        <v>493</v>
      </c>
      <c r="C40" s="4" t="s">
        <v>347</v>
      </c>
      <c r="D40" s="4" t="s">
        <v>348</v>
      </c>
      <c r="E40" s="4" t="s">
        <v>309</v>
      </c>
      <c r="F40" s="4" t="s">
        <v>349</v>
      </c>
      <c r="G40" s="4" t="s">
        <v>350</v>
      </c>
      <c r="H40" s="4" t="s">
        <v>312</v>
      </c>
      <c r="I40" s="4" t="s">
        <v>313</v>
      </c>
      <c r="J40" s="6" t="s">
        <v>37</v>
      </c>
      <c r="K40" s="6">
        <v>0.5</v>
      </c>
      <c r="L40" s="5"/>
      <c r="M40" s="3" t="s">
        <v>424</v>
      </c>
      <c r="N40" s="4" t="s">
        <v>270</v>
      </c>
      <c r="O40" s="4" t="s">
        <v>494</v>
      </c>
      <c r="P40" s="4" t="s">
        <v>495</v>
      </c>
      <c r="Q40" s="4" t="s">
        <v>318</v>
      </c>
      <c r="R40" s="4" t="s">
        <v>349</v>
      </c>
      <c r="S40" s="4" t="s">
        <v>483</v>
      </c>
      <c r="T40" s="4" t="s">
        <v>390</v>
      </c>
      <c r="U40" s="4" t="s">
        <v>391</v>
      </c>
      <c r="V40" s="4"/>
      <c r="W40" s="12" t="s">
        <v>40</v>
      </c>
      <c r="X40" s="12" t="s">
        <v>36</v>
      </c>
      <c r="Y40" s="14"/>
    </row>
    <row r="41" spans="1:25">
      <c r="A41" s="4" t="s">
        <v>496</v>
      </c>
      <c r="B41" s="4" t="s">
        <v>177</v>
      </c>
      <c r="C41" s="4" t="s">
        <v>386</v>
      </c>
      <c r="D41" s="4" t="s">
        <v>387</v>
      </c>
      <c r="E41" s="4" t="s">
        <v>309</v>
      </c>
      <c r="F41" s="4" t="s">
        <v>177</v>
      </c>
      <c r="G41" s="4" t="s">
        <v>375</v>
      </c>
      <c r="H41" s="4" t="s">
        <v>312</v>
      </c>
      <c r="I41" s="4" t="s">
        <v>313</v>
      </c>
      <c r="J41" s="6" t="s">
        <v>53</v>
      </c>
      <c r="K41" s="6">
        <v>0.5</v>
      </c>
      <c r="L41" s="5"/>
      <c r="M41" s="3" t="s">
        <v>497</v>
      </c>
      <c r="N41" s="4" t="s">
        <v>498</v>
      </c>
      <c r="O41" s="4" t="s">
        <v>499</v>
      </c>
      <c r="P41" s="4" t="s">
        <v>500</v>
      </c>
      <c r="Q41" s="4" t="s">
        <v>318</v>
      </c>
      <c r="R41" s="4" t="s">
        <v>310</v>
      </c>
      <c r="S41" s="4" t="s">
        <v>501</v>
      </c>
      <c r="T41" s="4" t="s">
        <v>390</v>
      </c>
      <c r="U41" s="4" t="s">
        <v>391</v>
      </c>
      <c r="V41" s="4"/>
      <c r="W41" s="12" t="s">
        <v>40</v>
      </c>
      <c r="X41" s="10" t="s">
        <v>23</v>
      </c>
      <c r="Y41" s="14">
        <v>0.5</v>
      </c>
    </row>
    <row r="42" spans="1: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3" t="s">
        <v>497</v>
      </c>
      <c r="N42" s="4" t="s">
        <v>498</v>
      </c>
      <c r="O42" s="4" t="s">
        <v>502</v>
      </c>
      <c r="P42" s="4" t="s">
        <v>503</v>
      </c>
      <c r="Q42" s="4" t="s">
        <v>318</v>
      </c>
      <c r="R42" s="4" t="s">
        <v>310</v>
      </c>
      <c r="S42" s="4" t="s">
        <v>501</v>
      </c>
      <c r="T42" s="4" t="s">
        <v>390</v>
      </c>
      <c r="U42" s="4" t="s">
        <v>391</v>
      </c>
      <c r="V42" s="4"/>
      <c r="W42" s="12" t="s">
        <v>40</v>
      </c>
      <c r="X42" s="10" t="s">
        <v>23</v>
      </c>
      <c r="Y42" s="14"/>
    </row>
    <row r="43" spans="1: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3" t="s">
        <v>497</v>
      </c>
      <c r="N43" s="4" t="s">
        <v>498</v>
      </c>
      <c r="O43" s="4" t="s">
        <v>316</v>
      </c>
      <c r="P43" s="4" t="s">
        <v>317</v>
      </c>
      <c r="Q43" s="4" t="s">
        <v>318</v>
      </c>
      <c r="R43" s="4" t="s">
        <v>310</v>
      </c>
      <c r="S43" s="4" t="s">
        <v>319</v>
      </c>
      <c r="T43" s="4" t="s">
        <v>390</v>
      </c>
      <c r="U43" s="4" t="s">
        <v>391</v>
      </c>
      <c r="V43" s="4"/>
      <c r="W43" s="12" t="s">
        <v>40</v>
      </c>
      <c r="X43" s="10" t="s">
        <v>23</v>
      </c>
      <c r="Y43" s="14"/>
    </row>
    <row r="44" spans="1: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3" t="s">
        <v>497</v>
      </c>
      <c r="N44" s="4" t="s">
        <v>498</v>
      </c>
      <c r="O44" s="4" t="s">
        <v>504</v>
      </c>
      <c r="P44" s="4" t="s">
        <v>505</v>
      </c>
      <c r="Q44" s="4" t="s">
        <v>318</v>
      </c>
      <c r="R44" s="4" t="s">
        <v>177</v>
      </c>
      <c r="S44" s="4" t="s">
        <v>506</v>
      </c>
      <c r="T44" s="4" t="s">
        <v>390</v>
      </c>
      <c r="U44" s="4" t="s">
        <v>391</v>
      </c>
      <c r="V44" s="4"/>
      <c r="W44" s="12" t="s">
        <v>40</v>
      </c>
      <c r="X44" s="10" t="s">
        <v>23</v>
      </c>
      <c r="Y44" s="14">
        <v>0.5</v>
      </c>
    </row>
    <row r="45" spans="1: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3" t="s">
        <v>497</v>
      </c>
      <c r="N45" s="4" t="s">
        <v>498</v>
      </c>
      <c r="O45" s="4" t="s">
        <v>507</v>
      </c>
      <c r="P45" s="4" t="s">
        <v>508</v>
      </c>
      <c r="Q45" s="4" t="s">
        <v>318</v>
      </c>
      <c r="R45" s="4" t="s">
        <v>177</v>
      </c>
      <c r="S45" s="4" t="s">
        <v>506</v>
      </c>
      <c r="T45" s="4" t="s">
        <v>390</v>
      </c>
      <c r="U45" s="4" t="s">
        <v>391</v>
      </c>
      <c r="V45" s="4"/>
      <c r="W45" s="12" t="s">
        <v>40</v>
      </c>
      <c r="X45" s="10" t="s">
        <v>23</v>
      </c>
      <c r="Y45" s="14"/>
    </row>
    <row r="46" spans="1: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3" t="s">
        <v>497</v>
      </c>
      <c r="N46" s="4" t="s">
        <v>498</v>
      </c>
      <c r="O46" s="4" t="s">
        <v>509</v>
      </c>
      <c r="P46" s="4" t="s">
        <v>510</v>
      </c>
      <c r="Q46" s="4" t="s">
        <v>318</v>
      </c>
      <c r="R46" s="4" t="s">
        <v>177</v>
      </c>
      <c r="S46" s="4" t="s">
        <v>506</v>
      </c>
      <c r="T46" s="4" t="s">
        <v>390</v>
      </c>
      <c r="U46" s="4" t="s">
        <v>391</v>
      </c>
      <c r="V46" s="4"/>
      <c r="W46" s="12" t="s">
        <v>40</v>
      </c>
      <c r="X46" s="10" t="s">
        <v>23</v>
      </c>
      <c r="Y46" s="14"/>
    </row>
    <row r="47" spans="1: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3" t="s">
        <v>497</v>
      </c>
      <c r="N47" s="4" t="s">
        <v>498</v>
      </c>
      <c r="O47" s="4" t="s">
        <v>511</v>
      </c>
      <c r="P47" s="4" t="s">
        <v>512</v>
      </c>
      <c r="Q47" s="4" t="s">
        <v>318</v>
      </c>
      <c r="R47" s="4" t="s">
        <v>177</v>
      </c>
      <c r="S47" s="4" t="s">
        <v>506</v>
      </c>
      <c r="T47" s="4" t="s">
        <v>390</v>
      </c>
      <c r="U47" s="4" t="s">
        <v>391</v>
      </c>
      <c r="V47" s="4"/>
      <c r="W47" s="12" t="s">
        <v>40</v>
      </c>
      <c r="X47" s="10" t="s">
        <v>23</v>
      </c>
      <c r="Y47" s="14"/>
    </row>
    <row r="48" spans="1: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3" t="s">
        <v>497</v>
      </c>
      <c r="N48" s="4" t="s">
        <v>498</v>
      </c>
      <c r="O48" s="4" t="s">
        <v>513</v>
      </c>
      <c r="P48" s="4" t="s">
        <v>514</v>
      </c>
      <c r="Q48" s="4" t="s">
        <v>318</v>
      </c>
      <c r="R48" s="4" t="s">
        <v>349</v>
      </c>
      <c r="S48" s="4" t="s">
        <v>467</v>
      </c>
      <c r="T48" s="4" t="s">
        <v>390</v>
      </c>
      <c r="U48" s="4" t="s">
        <v>391</v>
      </c>
      <c r="V48" s="4"/>
      <c r="W48" s="12" t="s">
        <v>40</v>
      </c>
      <c r="X48" s="10" t="s">
        <v>23</v>
      </c>
      <c r="Y48" s="14">
        <v>0.5</v>
      </c>
    </row>
    <row r="49" spans="1: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3" t="s">
        <v>497</v>
      </c>
      <c r="N49" s="4" t="s">
        <v>498</v>
      </c>
      <c r="O49" s="4" t="s">
        <v>477</v>
      </c>
      <c r="P49" s="4" t="s">
        <v>478</v>
      </c>
      <c r="Q49" s="4" t="s">
        <v>318</v>
      </c>
      <c r="R49" s="4" t="s">
        <v>349</v>
      </c>
      <c r="S49" s="4" t="s">
        <v>470</v>
      </c>
      <c r="T49" s="4" t="s">
        <v>390</v>
      </c>
      <c r="U49" s="4" t="s">
        <v>391</v>
      </c>
      <c r="V49" s="4"/>
      <c r="W49" s="12" t="s">
        <v>40</v>
      </c>
      <c r="X49" s="10" t="s">
        <v>23</v>
      </c>
      <c r="Y49" s="14"/>
    </row>
    <row r="50" spans="1: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3" t="s">
        <v>497</v>
      </c>
      <c r="N50" s="4" t="s">
        <v>498</v>
      </c>
      <c r="O50" s="4" t="s">
        <v>515</v>
      </c>
      <c r="P50" s="4" t="s">
        <v>516</v>
      </c>
      <c r="Q50" s="4" t="s">
        <v>318</v>
      </c>
      <c r="R50" s="4" t="s">
        <v>349</v>
      </c>
      <c r="S50" s="4" t="s">
        <v>470</v>
      </c>
      <c r="T50" s="4" t="s">
        <v>390</v>
      </c>
      <c r="U50" s="4" t="s">
        <v>391</v>
      </c>
      <c r="V50" s="4"/>
      <c r="W50" s="12" t="s">
        <v>40</v>
      </c>
      <c r="X50" s="10" t="s">
        <v>23</v>
      </c>
      <c r="Y50" s="14"/>
    </row>
    <row r="51" spans="1: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 t="s">
        <v>517</v>
      </c>
      <c r="N51" s="4" t="s">
        <v>518</v>
      </c>
      <c r="O51" s="4" t="s">
        <v>316</v>
      </c>
      <c r="P51" s="4" t="s">
        <v>317</v>
      </c>
      <c r="Q51" s="4" t="s">
        <v>318</v>
      </c>
      <c r="R51" s="4" t="s">
        <v>310</v>
      </c>
      <c r="S51" s="4" t="s">
        <v>319</v>
      </c>
      <c r="T51" s="4"/>
      <c r="U51" s="4"/>
      <c r="V51" s="4" t="s">
        <v>320</v>
      </c>
      <c r="W51" s="12"/>
      <c r="X51" s="12"/>
      <c r="Y51" s="14"/>
    </row>
    <row r="52" spans="1: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3" t="s">
        <v>517</v>
      </c>
      <c r="N52" s="4" t="s">
        <v>518</v>
      </c>
      <c r="O52" s="4" t="s">
        <v>519</v>
      </c>
      <c r="P52" s="4" t="s">
        <v>520</v>
      </c>
      <c r="Q52" s="4" t="s">
        <v>318</v>
      </c>
      <c r="R52" s="4" t="s">
        <v>349</v>
      </c>
      <c r="S52" s="4" t="s">
        <v>467</v>
      </c>
      <c r="T52" s="4"/>
      <c r="U52" s="4"/>
      <c r="V52" s="4" t="s">
        <v>320</v>
      </c>
      <c r="W52" s="12"/>
      <c r="X52" s="12"/>
      <c r="Y52" s="14"/>
    </row>
    <row r="53" spans="1: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3" t="s">
        <v>517</v>
      </c>
      <c r="N53" s="4" t="s">
        <v>518</v>
      </c>
      <c r="O53" s="4" t="s">
        <v>513</v>
      </c>
      <c r="P53" s="4" t="s">
        <v>514</v>
      </c>
      <c r="Q53" s="4" t="s">
        <v>318</v>
      </c>
      <c r="R53" s="4" t="s">
        <v>349</v>
      </c>
      <c r="S53" s="4" t="s">
        <v>467</v>
      </c>
      <c r="T53" s="4"/>
      <c r="U53" s="4"/>
      <c r="V53" s="4" t="s">
        <v>320</v>
      </c>
      <c r="W53" s="12"/>
      <c r="X53" s="12"/>
      <c r="Y53" s="14"/>
    </row>
    <row r="54" spans="1: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3"/>
    </row>
    <row r="55" spans="1:25">
      <c r="A55" s="6" t="s">
        <v>32</v>
      </c>
      <c r="B55" s="6">
        <v>0.5</v>
      </c>
      <c r="C55" s="7">
        <v>0.5</v>
      </c>
      <c r="D55" s="5"/>
      <c r="E55" s="6"/>
      <c r="F55" s="6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3"/>
    </row>
    <row r="56" spans="1:25">
      <c r="A56" s="6" t="s">
        <v>32</v>
      </c>
      <c r="B56" s="6"/>
      <c r="C56" s="7"/>
      <c r="D56" s="5"/>
      <c r="E56" s="6"/>
      <c r="F56" s="6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3"/>
    </row>
    <row r="57" spans="1:25">
      <c r="A57" s="6" t="s">
        <v>33</v>
      </c>
      <c r="B57" s="6">
        <v>0.5</v>
      </c>
      <c r="C57" s="7"/>
      <c r="D57" s="5"/>
      <c r="E57" s="6"/>
      <c r="F57" s="6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3"/>
    </row>
    <row r="58" spans="1:25">
      <c r="A58" s="6" t="s">
        <v>33</v>
      </c>
      <c r="B58" s="6"/>
      <c r="C58" s="7"/>
      <c r="D58" s="5"/>
      <c r="E58" s="6"/>
      <c r="F58" s="6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3"/>
    </row>
    <row r="59" spans="1:25">
      <c r="A59" s="6" t="s">
        <v>33</v>
      </c>
      <c r="B59" s="6"/>
      <c r="C59" s="7"/>
      <c r="D59" s="5"/>
      <c r="E59" s="6"/>
      <c r="F59" s="6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3"/>
    </row>
    <row r="60" spans="1:25">
      <c r="A60" s="6" t="s">
        <v>53</v>
      </c>
      <c r="B60" s="6">
        <v>0.5</v>
      </c>
      <c r="C60" s="7"/>
      <c r="D60" s="5"/>
      <c r="E60" s="6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3"/>
    </row>
    <row r="61" spans="1:25">
      <c r="A61" s="6" t="s">
        <v>37</v>
      </c>
      <c r="B61" s="6">
        <v>0.5</v>
      </c>
      <c r="C61" s="7"/>
      <c r="D61" s="5"/>
      <c r="E61" s="6"/>
      <c r="F61" s="6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3"/>
    </row>
    <row r="62" spans="1:25">
      <c r="A62" s="6" t="s">
        <v>37</v>
      </c>
      <c r="B62" s="6">
        <v>0.5</v>
      </c>
      <c r="C62" s="7"/>
      <c r="D62" s="5"/>
      <c r="E62" s="6"/>
      <c r="F62" s="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3"/>
    </row>
    <row r="63" spans="1:25">
      <c r="A63" s="6" t="s">
        <v>37</v>
      </c>
      <c r="B63" s="6">
        <v>0.5</v>
      </c>
      <c r="C63" s="7"/>
      <c r="D63" s="5"/>
      <c r="E63" s="6"/>
      <c r="F63" s="6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3"/>
    </row>
    <row r="64" spans="1:25">
      <c r="A64" s="6" t="s">
        <v>29</v>
      </c>
      <c r="B64" s="6">
        <v>0.5</v>
      </c>
      <c r="C64" s="7"/>
      <c r="D64" s="5"/>
      <c r="E64" s="6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3"/>
    </row>
    <row r="65" spans="1:25">
      <c r="A65" s="6" t="s">
        <v>36</v>
      </c>
      <c r="B65" s="6">
        <v>0.5</v>
      </c>
      <c r="C65" s="7">
        <v>0.5</v>
      </c>
      <c r="D65" s="5"/>
      <c r="E65" s="6"/>
      <c r="F65" s="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3"/>
    </row>
    <row r="66" spans="1:25">
      <c r="A66" s="6" t="s">
        <v>36</v>
      </c>
      <c r="B66" s="6"/>
      <c r="C66" s="7"/>
      <c r="D66" s="5"/>
      <c r="E66" s="6"/>
      <c r="F66" s="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3"/>
    </row>
    <row r="67" spans="1:25">
      <c r="A67" s="6" t="s">
        <v>36</v>
      </c>
      <c r="B67" s="6"/>
      <c r="C67" s="7"/>
      <c r="D67" s="5"/>
      <c r="E67" s="6"/>
      <c r="F67" s="6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3"/>
    </row>
    <row r="68" spans="1:25">
      <c r="A68" s="6" t="s">
        <v>36</v>
      </c>
      <c r="B68" s="6"/>
      <c r="C68" s="7"/>
      <c r="D68" s="5"/>
      <c r="E68" s="6"/>
      <c r="F68" s="6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3"/>
    </row>
    <row r="69" spans="1:25">
      <c r="A69" s="6" t="s">
        <v>36</v>
      </c>
      <c r="B69" s="6"/>
      <c r="C69" s="7"/>
      <c r="D69" s="5"/>
      <c r="E69" s="6"/>
      <c r="F69" s="6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3"/>
    </row>
    <row r="70" spans="1:25">
      <c r="A70" s="6" t="s">
        <v>36</v>
      </c>
      <c r="B70" s="6"/>
      <c r="C70" s="7"/>
      <c r="D70" s="5"/>
      <c r="E70" s="6"/>
      <c r="F70" s="6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3"/>
    </row>
    <row r="71" spans="1:25">
      <c r="A71" s="6" t="s">
        <v>36</v>
      </c>
      <c r="B71" s="6"/>
      <c r="C71" s="7"/>
      <c r="D71" s="5"/>
      <c r="E71" s="6"/>
      <c r="F71" s="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3"/>
    </row>
    <row r="72" spans="1:25">
      <c r="A72" s="6" t="s">
        <v>44</v>
      </c>
      <c r="B72" s="6">
        <v>0.5</v>
      </c>
      <c r="C72" s="7"/>
      <c r="D72" s="5"/>
      <c r="E72" s="6"/>
      <c r="F72" s="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3"/>
    </row>
    <row r="73" spans="1:25">
      <c r="A73" s="6" t="s">
        <v>44</v>
      </c>
      <c r="B73" s="6"/>
      <c r="C73" s="7"/>
      <c r="D73" s="5"/>
      <c r="E73" s="6"/>
      <c r="F73" s="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3"/>
    </row>
    <row r="74" spans="1:25">
      <c r="A74" s="6" t="s">
        <v>44</v>
      </c>
      <c r="B74" s="6"/>
      <c r="C74" s="7"/>
      <c r="D74" s="5"/>
      <c r="E74" s="6"/>
      <c r="F74" s="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3"/>
    </row>
    <row r="75" spans="1:25">
      <c r="A75" s="6" t="s">
        <v>44</v>
      </c>
      <c r="B75" s="6"/>
      <c r="C75" s="7"/>
      <c r="D75" s="5"/>
      <c r="E75" s="6"/>
      <c r="F75" s="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3"/>
    </row>
    <row r="76" spans="1:25">
      <c r="A76" s="6" t="s">
        <v>44</v>
      </c>
      <c r="B76" s="6"/>
      <c r="C76" s="7"/>
      <c r="D76" s="5"/>
      <c r="E76" s="6"/>
      <c r="F76" s="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3"/>
    </row>
    <row r="77" spans="1:25">
      <c r="A77" s="6" t="s">
        <v>44</v>
      </c>
      <c r="B77" s="6"/>
      <c r="C77" s="7"/>
      <c r="D77" s="5"/>
      <c r="E77" s="6"/>
      <c r="F77" s="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3"/>
    </row>
    <row r="78" spans="1:25">
      <c r="A78" s="6" t="s">
        <v>52</v>
      </c>
      <c r="B78" s="6"/>
      <c r="C78" s="7"/>
      <c r="D78" s="5"/>
      <c r="E78" s="6"/>
      <c r="F78" s="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3"/>
    </row>
    <row r="79" spans="1:25">
      <c r="A79" s="10" t="s">
        <v>49</v>
      </c>
      <c r="B79" s="10">
        <v>0.5</v>
      </c>
      <c r="C79" s="7"/>
      <c r="D79" s="5"/>
      <c r="E79" s="10"/>
      <c r="F79" s="1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3"/>
    </row>
    <row r="80" spans="1:25">
      <c r="A80" s="10" t="s">
        <v>49</v>
      </c>
      <c r="B80" s="10">
        <v>0.5</v>
      </c>
      <c r="C80" s="7"/>
      <c r="D80" s="5"/>
      <c r="E80" s="10"/>
      <c r="F80" s="10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3"/>
    </row>
    <row r="81" spans="1:25">
      <c r="A81" s="10" t="s">
        <v>49</v>
      </c>
      <c r="B81" s="10"/>
      <c r="C81" s="7"/>
      <c r="D81" s="5"/>
      <c r="E81" s="10"/>
      <c r="F81" s="10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3"/>
    </row>
    <row r="82" spans="1:25">
      <c r="A82" s="10" t="s">
        <v>49</v>
      </c>
      <c r="B82" s="10"/>
      <c r="C82" s="7"/>
      <c r="D82" s="5"/>
      <c r="E82" s="10"/>
      <c r="F82" s="10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3"/>
    </row>
    <row r="83" spans="1:25">
      <c r="A83" s="6" t="s">
        <v>51</v>
      </c>
      <c r="B83" s="6">
        <v>0.5</v>
      </c>
      <c r="C83" s="7">
        <v>0.5</v>
      </c>
      <c r="D83" s="5"/>
      <c r="E83" s="6"/>
      <c r="F83" s="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3"/>
    </row>
    <row r="84" spans="1:25">
      <c r="A84" s="6" t="s">
        <v>50</v>
      </c>
      <c r="B84" s="6">
        <v>0.5</v>
      </c>
      <c r="C84" s="7"/>
      <c r="D84" s="5"/>
      <c r="E84" s="6"/>
      <c r="F84" s="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3"/>
    </row>
    <row r="85" spans="1:25">
      <c r="A85" s="6" t="s">
        <v>50</v>
      </c>
      <c r="B85" s="6"/>
      <c r="C85" s="7"/>
      <c r="D85" s="5"/>
      <c r="E85" s="6"/>
      <c r="F85" s="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3"/>
    </row>
    <row r="86" spans="1:25">
      <c r="A86" s="10" t="s">
        <v>63</v>
      </c>
      <c r="B86" s="10">
        <v>0.5</v>
      </c>
      <c r="C86" s="7"/>
      <c r="D86" s="5"/>
      <c r="E86" s="10"/>
      <c r="F86" s="1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3"/>
    </row>
    <row r="87" spans="1:25">
      <c r="A87" s="10" t="s">
        <v>63</v>
      </c>
      <c r="B87" s="10"/>
      <c r="C87" s="7"/>
      <c r="D87" s="5"/>
      <c r="E87" s="10"/>
      <c r="F87" s="10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3"/>
    </row>
    <row r="88" spans="1:25">
      <c r="A88" s="10" t="s">
        <v>63</v>
      </c>
      <c r="B88" s="10"/>
      <c r="C88" s="7"/>
      <c r="D88" s="5"/>
      <c r="E88" s="10"/>
      <c r="F88" s="1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3"/>
    </row>
    <row r="89" spans="1:25">
      <c r="A89" s="10" t="s">
        <v>63</v>
      </c>
      <c r="B89" s="10"/>
      <c r="C89" s="7"/>
      <c r="D89" s="5"/>
      <c r="E89" s="10"/>
      <c r="F89" s="1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3"/>
    </row>
    <row r="90" spans="1:25">
      <c r="A90" s="10" t="s">
        <v>63</v>
      </c>
      <c r="B90" s="10"/>
      <c r="C90" s="7"/>
      <c r="D90" s="5"/>
      <c r="E90" s="10"/>
      <c r="F90" s="1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3"/>
    </row>
    <row r="91" spans="1:25">
      <c r="A91" s="6" t="s">
        <v>37</v>
      </c>
      <c r="B91" s="6">
        <v>0.5</v>
      </c>
      <c r="C91" s="7"/>
      <c r="D91" s="5"/>
      <c r="E91" s="6"/>
      <c r="F91" s="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3"/>
    </row>
    <row r="92" spans="1:25">
      <c r="A92" s="6" t="s">
        <v>53</v>
      </c>
      <c r="B92" s="6">
        <v>0.5</v>
      </c>
      <c r="C92" s="7"/>
      <c r="D92" s="5"/>
      <c r="E92" s="6"/>
      <c r="F92" s="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3"/>
    </row>
    <row r="93" spans="1:25">
      <c r="A93" s="7" t="s">
        <v>17</v>
      </c>
      <c r="B93" s="7">
        <v>0.5</v>
      </c>
      <c r="C93" s="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3"/>
    </row>
    <row r="94" spans="1:25">
      <c r="A94" s="7" t="s">
        <v>23</v>
      </c>
      <c r="B94" s="7">
        <v>1.5</v>
      </c>
      <c r="C94" s="7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3"/>
    </row>
    <row r="95" spans="1:25">
      <c r="A95" s="7" t="s">
        <v>66</v>
      </c>
      <c r="B95" s="7">
        <v>0.5</v>
      </c>
      <c r="C95" s="7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3"/>
    </row>
    <row r="96" spans="1: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3"/>
    </row>
    <row r="97" spans="1: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3"/>
    </row>
    <row r="98" spans="1: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3"/>
    </row>
  </sheetData>
  <mergeCells count="2">
    <mergeCell ref="A2:J2"/>
    <mergeCell ref="M2:V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2024年汇总表</vt:lpstr>
      <vt:lpstr>2024-2025-1教学工作量</vt:lpstr>
      <vt:lpstr>2024-2025-1其他工作量</vt:lpstr>
      <vt:lpstr>期末线下监考</vt:lpstr>
      <vt:lpstr>期末出卷阅卷工作量</vt:lpstr>
      <vt:lpstr>期末补考课时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Administrator</cp:lastModifiedBy>
  <dcterms:created xsi:type="dcterms:W3CDTF">2015-06-02T07:57:00Z</dcterms:created>
  <cp:lastPrinted>2022-06-27T01:46:00Z</cp:lastPrinted>
  <dcterms:modified xsi:type="dcterms:W3CDTF">2024-12-30T00:58:43Z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878627FDB54D404DAC141320AF56CDA9</vt:lpwstr>
  </property>
</Properties>
</file>